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\Andrea\Contabilità\Consuntivo_revisione_2023\"/>
    </mc:Choice>
  </mc:AlternateContent>
  <xr:revisionPtr revIDLastSave="0" documentId="13_ncr:1_{C5338AED-16ED-4684-85A1-AC16019C9230}" xr6:coauthVersionLast="47" xr6:coauthVersionMax="47" xr10:uidLastSave="{00000000-0000-0000-0000-000000000000}"/>
  <workbookProtection workbookAlgorithmName="SHA-512" workbookHashValue="qjBc/RSCwuZrwchUsEVgOTkaq4dpoVInJv9h0poHCh6Cf+nVc1Qt+Y2L8xPSZnk/Mx6Jn9l/fUpv+JEuBO1W0w==" workbookSaltValue="jgTA4We4RQYDWsDWzAwrzw==" workbookSpinCount="100000" lockStructure="1"/>
  <bookViews>
    <workbookView xWindow="-120" yWindow="-120" windowWidth="29040" windowHeight="15840" xr2:uid="{00000000-000D-0000-FFFF-FFFF00000000}"/>
  </bookViews>
  <sheets>
    <sheet name="Comune" sheetId="1" r:id="rId1"/>
    <sheet name="Comune-dati" sheetId="4" state="hidden" r:id="rId2"/>
    <sheet name="AAP" sheetId="5" r:id="rId3"/>
    <sheet name="AAP-dati" sheetId="6" state="hidden" r:id="rId4"/>
  </sheets>
  <definedNames>
    <definedName name="_xlnm._FilterDatabase" localSheetId="2" hidden="1">AAP!$A$12:$G$21</definedName>
    <definedName name="_xlnm._FilterDatabase" localSheetId="0" hidden="1">Comune!$A$12:$G$32</definedName>
    <definedName name="_xlnm.Print_Titles" localSheetId="2">AAP!$12:$12</definedName>
    <definedName name="_xlnm.Print_Titles" localSheetId="0">Comune!$12:$12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48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F13" i="5"/>
  <c r="E13" i="5"/>
  <c r="D13" i="5"/>
  <c r="C13" i="5"/>
  <c r="B13" i="5"/>
  <c r="A13" i="5"/>
  <c r="A19" i="5"/>
  <c r="B19" i="5"/>
  <c r="C19" i="5"/>
  <c r="D19" i="5"/>
  <c r="E19" i="5"/>
  <c r="F19" i="5"/>
  <c r="A20" i="5"/>
  <c r="B20" i="5"/>
  <c r="C20" i="5"/>
  <c r="D20" i="5"/>
  <c r="E20" i="5"/>
  <c r="F20" i="5"/>
  <c r="A21" i="5"/>
  <c r="B21" i="5"/>
  <c r="C21" i="5"/>
  <c r="D21" i="5"/>
  <c r="E21" i="5"/>
  <c r="F21" i="5"/>
  <c r="A13" i="1"/>
  <c r="A15" i="5"/>
  <c r="B15" i="5"/>
  <c r="C15" i="5"/>
  <c r="D15" i="5"/>
  <c r="E15" i="5"/>
  <c r="F15" i="5"/>
  <c r="A16" i="5"/>
  <c r="B16" i="5"/>
  <c r="C16" i="5"/>
  <c r="D16" i="5"/>
  <c r="G16" i="5" s="1"/>
  <c r="E16" i="5"/>
  <c r="F16" i="5"/>
  <c r="A17" i="5"/>
  <c r="B17" i="5"/>
  <c r="C17" i="5"/>
  <c r="D17" i="5"/>
  <c r="E17" i="5"/>
  <c r="F17" i="5"/>
  <c r="A18" i="5"/>
  <c r="B18" i="5"/>
  <c r="C18" i="5"/>
  <c r="D18" i="5"/>
  <c r="E18" i="5"/>
  <c r="F18" i="5"/>
  <c r="F14" i="5"/>
  <c r="E14" i="5"/>
  <c r="D14" i="5"/>
  <c r="C14" i="5"/>
  <c r="B14" i="5"/>
  <c r="A14" i="5"/>
  <c r="E13" i="1"/>
  <c r="G15" i="5" l="1"/>
  <c r="G18" i="5"/>
  <c r="G17" i="5"/>
  <c r="G14" i="5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G32" i="1" s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F13" i="1"/>
  <c r="D13" i="1"/>
  <c r="C13" i="1"/>
  <c r="B13" i="1"/>
  <c r="G36" i="1" l="1"/>
  <c r="G17" i="1"/>
  <c r="G33" i="1"/>
  <c r="G18" i="1"/>
  <c r="G34" i="1"/>
  <c r="G16" i="1"/>
  <c r="G35" i="1"/>
  <c r="G14" i="1"/>
  <c r="G15" i="1"/>
  <c r="G13" i="1"/>
</calcChain>
</file>

<file path=xl/sharedStrings.xml><?xml version="1.0" encoding="utf-8"?>
<sst xmlns="http://schemas.openxmlformats.org/spreadsheetml/2006/main" count="258" uniqueCount="125">
  <si>
    <t>Fornitura</t>
  </si>
  <si>
    <t>Data
aggiudicazione</t>
  </si>
  <si>
    <t>Genere di
procedura</t>
  </si>
  <si>
    <t>Oggetto ed entità
della commessa</t>
  </si>
  <si>
    <t>Genere di
commessa</t>
  </si>
  <si>
    <t>Aggiudicatario
nome e sede/domicilio</t>
  </si>
  <si>
    <t>Data</t>
  </si>
  <si>
    <t>Tipo commessa</t>
  </si>
  <si>
    <t>Tipo procedura</t>
  </si>
  <si>
    <t>Tipo di prestazione</t>
  </si>
  <si>
    <t>Deliberatario</t>
  </si>
  <si>
    <t>Importo</t>
  </si>
  <si>
    <t>Prestazione di servizio</t>
  </si>
  <si>
    <t>Incarico diretto  LCPubb-art. 7 cpv. 3 lett. H</t>
  </si>
  <si>
    <t>AS Aufzüge AG</t>
  </si>
  <si>
    <t>BDO AG</t>
  </si>
  <si>
    <t>Luzern</t>
  </si>
  <si>
    <t>Lugano</t>
  </si>
  <si>
    <t>Brugnoli e Gottardi</t>
  </si>
  <si>
    <t>Massagno</t>
  </si>
  <si>
    <t>Commessa edile principale</t>
  </si>
  <si>
    <t>Destefani Roberto</t>
  </si>
  <si>
    <t>Aranno</t>
  </si>
  <si>
    <t>Edilcapri SA</t>
  </si>
  <si>
    <t>Capriasca</t>
  </si>
  <si>
    <t>Commessa edile secondaria</t>
  </si>
  <si>
    <t>Galli Costruzioni SA</t>
  </si>
  <si>
    <t>Rivera</t>
  </si>
  <si>
    <t>Galli SA impianti sanitari e riscaldamenti</t>
  </si>
  <si>
    <t>Lamone</t>
  </si>
  <si>
    <t>ITS Kanal Services AG</t>
  </si>
  <si>
    <t>Boswil</t>
  </si>
  <si>
    <t>Mauri &amp; Associati SA</t>
  </si>
  <si>
    <t>Lugano-Davesco</t>
  </si>
  <si>
    <t>Neoservice Sagl</t>
  </si>
  <si>
    <t>Oikos</t>
  </si>
  <si>
    <t>Bellinzona-Carasso</t>
  </si>
  <si>
    <t>Pavisud SA</t>
  </si>
  <si>
    <t>Cadenazzo</t>
  </si>
  <si>
    <t>Salmina &amp; Ferrari SA</t>
  </si>
  <si>
    <t>Malvaglia</t>
  </si>
  <si>
    <t>Spinelli SA</t>
  </si>
  <si>
    <t>Studio d'ingegneria Francesco Allievi  SA</t>
  </si>
  <si>
    <t>Ascona</t>
  </si>
  <si>
    <t>Per Il Municipio</t>
  </si>
  <si>
    <t>Il Sindaco:
A. Cedraschi</t>
  </si>
  <si>
    <t>La Segretaria:
E. Ferroni</t>
  </si>
  <si>
    <t>Revisione contabile anno 2022</t>
  </si>
  <si>
    <t>Eliminazione difetti ESTI</t>
  </si>
  <si>
    <t>16/2022 - Lampade ex casa comunale</t>
  </si>
  <si>
    <t>Eco Control SA</t>
  </si>
  <si>
    <t>S.Morisoli &amp; Figli SA</t>
  </si>
  <si>
    <t>Monte Carasso</t>
  </si>
  <si>
    <t>Robert Aebi Landtechnik AG</t>
  </si>
  <si>
    <t>Regensdorf</t>
  </si>
  <si>
    <t>Progetto definitivo Eco-Centro mapp. 770</t>
  </si>
  <si>
    <t>Sistemazione sentiero campo da calcio - impresario costruttore</t>
  </si>
  <si>
    <t>Manutenzione ordinaria strade comunali 2023 - pavimentazioni</t>
  </si>
  <si>
    <t>Boschung Pony - riparazione straordinaria</t>
  </si>
  <si>
    <t>16/2022 - Ex Casa Comunale - riscaldamento, sanitario, clima</t>
  </si>
  <si>
    <t>Bruno Crivelli SA</t>
  </si>
  <si>
    <t>Cureglia</t>
  </si>
  <si>
    <t>16/2022 - Ex Casa Comunale - posa pavimenti</t>
  </si>
  <si>
    <t>Lorenzetti Gabriele Il Tapezziere</t>
  </si>
  <si>
    <t>Porza</t>
  </si>
  <si>
    <t>16/2022 - Ex Casa Comunale - impresario costruttore</t>
  </si>
  <si>
    <t>Gestione tartarughe laghetto 2023</t>
  </si>
  <si>
    <t>Saisa SA</t>
  </si>
  <si>
    <t>Osogna</t>
  </si>
  <si>
    <t>Sgombero casa (rifatturato)</t>
  </si>
  <si>
    <t>Ecopick</t>
  </si>
  <si>
    <t>15/2022 - Opere di pavimentazione Via Roagina - Via Ponte Capriasca</t>
  </si>
  <si>
    <t>Edilstrada SA</t>
  </si>
  <si>
    <t>Bedano</t>
  </si>
  <si>
    <t>Küssnacht</t>
  </si>
  <si>
    <t>Quadri Giacomo</t>
  </si>
  <si>
    <t>Origlio</t>
  </si>
  <si>
    <t>Migioramento sicurezza nodo Via Cantonale-Via Tersserete</t>
  </si>
  <si>
    <t>Sistemazione sentiero Via Roagina</t>
  </si>
  <si>
    <t>Pulizia caditoie stradali anno 2023</t>
  </si>
  <si>
    <t>Consulenza legale vertenza poligono tiro</t>
  </si>
  <si>
    <t>Studio legale Bernasconi Martinelli Alippi &amp; Partn</t>
  </si>
  <si>
    <t>Consulenze ingegneristiche inerenti risanamento fonico</t>
  </si>
  <si>
    <t>Consulenze ingegneristiche diverse</t>
  </si>
  <si>
    <t>LISTA DELLE COMMESSE CHE SUPERANO CHF 5'000.00 (IVA ESCLUSA) AGGIUDICATE SU INVITO O INCARICO DIRETTO
COMUNE DI ORIGLIO – ANNO 2023</t>
  </si>
  <si>
    <t>Totale commesse pubbliche 2023</t>
  </si>
  <si>
    <t>Tesseredil SA</t>
  </si>
  <si>
    <t>Tesserete</t>
  </si>
  <si>
    <t>Revisione 2 pompe SP Oirora (2024/2025)</t>
  </si>
  <si>
    <t>Valvola regolazione entrata San Giorgio</t>
  </si>
  <si>
    <t>Totale commesse pubbliche AAP 2023</t>
  </si>
  <si>
    <t>LISTA DELLE COMMESSE CHE SUPERANO CHF 5'000.00 (IVA ESCLUSA) AGGIUDICATE SU INVITO O INCARICO DIRETTO
AZIENDA ACQUA POTABILE ORIGLIO – ANNO 2023</t>
  </si>
  <si>
    <t>Importo CHF
(IVA inclusa)</t>
  </si>
  <si>
    <t>Sostituzione condotta Via Ponte Capriasca</t>
  </si>
  <si>
    <t>Manutenzione campo da calcio</t>
  </si>
  <si>
    <t>Orticola Bassi SA</t>
  </si>
  <si>
    <t>S. Antonino</t>
  </si>
  <si>
    <t>Tresoldi Lattonieri SA</t>
  </si>
  <si>
    <t>Davesco-Soragno</t>
  </si>
  <si>
    <t>Ascensore casa comunale - riparazione/rigenerazione</t>
  </si>
  <si>
    <t>Invito</t>
  </si>
  <si>
    <t>13/2022-Legname per ponte su riale ur Büregon</t>
  </si>
  <si>
    <t>Progetto selvicuturale San Zeno - progetto definitivo</t>
  </si>
  <si>
    <t>14/2022-Sistemazione sentiero lungo il lago</t>
  </si>
  <si>
    <t>Nuove pompe fognatura SP3 + SP4</t>
  </si>
  <si>
    <t>Sistemazione strada Via Roagina</t>
  </si>
  <si>
    <t>Sostituzione canaletta + chiusino canalizzazione Via Noriée</t>
  </si>
  <si>
    <t>16/2022 - Ex Casa Comunale - isolazione termica pareti PT</t>
  </si>
  <si>
    <t>16/2022 - Ex Casa Comunale - opere da pittore ex</t>
  </si>
  <si>
    <t>Boschung Pony - riparazione e manutenzione</t>
  </si>
  <si>
    <t>Spargitore concime campo calcio</t>
  </si>
  <si>
    <t>Sostituzione saracinesche per risanamento fonico cantonale</t>
  </si>
  <si>
    <t>16/2022 - Ex Casa Comunale - opere da elettricista</t>
  </si>
  <si>
    <t>15/2022 - Collegamento pedonale Via Roagina-Via Ponte Capriasca - onorario</t>
  </si>
  <si>
    <t>16/2022 - Ex Casa Comunale - opere da lattoniere</t>
  </si>
  <si>
    <t>Verifica rete AP nodo 161 (in previsione del risanamento fonico)</t>
  </si>
  <si>
    <t>Riparazione perdita in Via Ponte Capriasca</t>
  </si>
  <si>
    <t>6/2022-Automazione riserve antincendio - Direzione lavori e progettazione</t>
  </si>
  <si>
    <t>MUN01 - Spostamento condotte AP mapp. 1169 - impresario costruttore</t>
  </si>
  <si>
    <t>MUN01 - Spostamento condotte AP mapp. 1169 - idraulico</t>
  </si>
  <si>
    <t>Sostituzione tubazione AP in Via Ponte Capriasca (in previsione del risanamento fonico)</t>
  </si>
  <si>
    <r>
      <t xml:space="preserve">Data pubblicazione lista:   </t>
    </r>
    <r>
      <rPr>
        <sz val="12"/>
        <color theme="1"/>
        <rFont val="Arial Narrow"/>
        <family val="2"/>
      </rPr>
      <t>05.03.2024</t>
    </r>
  </si>
  <si>
    <t>(Risoluzione municipale nr. 107 del 04.03.2024)</t>
  </si>
  <si>
    <r>
      <t xml:space="preserve">Data pubblicazione lista: </t>
    </r>
    <r>
      <rPr>
        <sz val="12"/>
        <color theme="1"/>
        <rFont val="Arial Narrow"/>
        <family val="2"/>
      </rPr>
      <t>05.03.2024</t>
    </r>
  </si>
  <si>
    <t>(Risoluzione municipale nr. 118 del 04.03.2024)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</si>
</sst>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>
      <alignment vertical="top"/>
    </xf>
  </cellStyleXfs>
  <cellXfs count="31">
    <xf numFmtId="0" fontId="0" fillId="0" borderId="0" xfId="0"/>
    <xf numFmtId="0" fontId="9" fillId="0" borderId="0" xfId="1">
      <alignment vertical="top"/>
    </xf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/>
    <xf numFmtId="0" fontId="6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5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8" xfId="0" applyFont="1" applyBorder="1"/>
    <xf numFmtId="0" fontId="2" fillId="4" borderId="3" xfId="0" applyFont="1" applyFill="1" applyBorder="1"/>
    <xf numFmtId="4" fontId="2" fillId="4" borderId="5" xfId="0" applyNumberFormat="1" applyFont="1" applyFill="1" applyBorder="1"/>
    <xf numFmtId="0" fontId="0" fillId="0" borderId="0" xfId="0" applyAlignment="1">
      <alignment vertical="top"/>
    </xf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4" fontId="11" fillId="0" borderId="0" xfId="0" applyNumberFormat="1" applyFont="1" applyAlignment="1">
      <alignment vertical="top"/>
    </xf>
    <xf numFmtId="0" fontId="9" fillId="0" borderId="0" xfId="0" applyFont="1" applyAlignment="1">
      <alignment vertical="top" readingOrder="1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 readingOrder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Normale" xfId="0" builtinId="0"/>
    <cellStyle name="Normale 2" xfId="1" xr:uid="{E23E8D1D-B56D-4B60-A4C5-CA610B407399}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733337</xdr:colOff>
      <xdr:row>4</xdr:row>
      <xdr:rowOff>85613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D06507D-1E2F-1A18-88DE-F9C51F55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04762" cy="8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733337</xdr:colOff>
      <xdr:row>4</xdr:row>
      <xdr:rowOff>85613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16DBBEC-B6A0-45C4-B064-CC2645CF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04762" cy="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8"/>
  <sheetViews>
    <sheetView tabSelected="1" view="pageLayout" zoomScaleNormal="100" workbookViewId="0">
      <selection activeCell="C11" sqref="C11"/>
    </sheetView>
  </sheetViews>
  <sheetFormatPr defaultColWidth="9.140625" defaultRowHeight="16.5" x14ac:dyDescent="0.3"/>
  <cols>
    <col min="1" max="1" width="16.5703125" style="2" customWidth="1"/>
    <col min="2" max="2" width="62.42578125" style="2" customWidth="1"/>
    <col min="3" max="3" width="26" style="2" customWidth="1"/>
    <col min="4" max="4" width="35.7109375" style="2" customWidth="1"/>
    <col min="5" max="5" width="33.28515625" style="2" customWidth="1"/>
    <col min="6" max="6" width="16.5703125" style="2" customWidth="1"/>
    <col min="7" max="7" width="9.140625" style="5" hidden="1" customWidth="1"/>
    <col min="8" max="16384" width="9.140625" style="2"/>
  </cols>
  <sheetData>
    <row r="7" spans="1:7" ht="41.25" customHeight="1" x14ac:dyDescent="0.3">
      <c r="A7" s="28" t="s">
        <v>84</v>
      </c>
      <c r="B7" s="28"/>
      <c r="C7" s="28"/>
      <c r="D7" s="28"/>
      <c r="E7" s="28"/>
      <c r="F7" s="29"/>
      <c r="G7" s="2"/>
    </row>
    <row r="8" spans="1:7" ht="6.75" customHeight="1" x14ac:dyDescent="0.3">
      <c r="A8" s="3"/>
      <c r="B8" s="3"/>
      <c r="C8" s="4"/>
      <c r="D8" s="4"/>
      <c r="F8" s="4"/>
    </row>
    <row r="9" spans="1:7" x14ac:dyDescent="0.3">
      <c r="A9" s="3"/>
      <c r="B9" s="3"/>
      <c r="C9" s="4"/>
      <c r="D9" s="4"/>
      <c r="E9" s="6" t="s">
        <v>44</v>
      </c>
      <c r="F9" s="4"/>
    </row>
    <row r="10" spans="1:7" s="8" customFormat="1" ht="30" x14ac:dyDescent="0.25">
      <c r="A10" s="30" t="s">
        <v>121</v>
      </c>
      <c r="B10" s="30"/>
      <c r="C10" s="7" t="s">
        <v>122</v>
      </c>
      <c r="E10" s="9" t="s">
        <v>45</v>
      </c>
      <c r="F10" s="9" t="s">
        <v>46</v>
      </c>
      <c r="G10" s="10"/>
    </row>
    <row r="11" spans="1:7" ht="6.75" customHeight="1" x14ac:dyDescent="0.3"/>
    <row r="12" spans="1:7" ht="33" x14ac:dyDescent="0.3">
      <c r="A12" s="11" t="s">
        <v>1</v>
      </c>
      <c r="B12" s="11" t="s">
        <v>3</v>
      </c>
      <c r="C12" s="11" t="s">
        <v>4</v>
      </c>
      <c r="D12" s="11" t="s">
        <v>2</v>
      </c>
      <c r="E12" s="12" t="s">
        <v>5</v>
      </c>
      <c r="F12" s="11" t="s">
        <v>92</v>
      </c>
    </row>
    <row r="13" spans="1:7" ht="30.75" customHeight="1" x14ac:dyDescent="0.3">
      <c r="A13" s="13">
        <f>'Comune-dati'!A2</f>
        <v>44927</v>
      </c>
      <c r="B13" s="14" t="str">
        <f>'Comune-dati'!D2</f>
        <v>Revisione contabile anno 2022</v>
      </c>
      <c r="C13" s="15" t="str">
        <f>'Comune-dati'!B2</f>
        <v>Prestazione di servizio</v>
      </c>
      <c r="D13" s="15" t="str">
        <f>'Comune-dati'!C2</f>
        <v>Incarico diretto  LCPubb-art. 7 cpv. 3 lett. H</v>
      </c>
      <c r="E13" s="16" t="str">
        <f>'Comune-dati'!E2&amp;", "&amp;'Comune-dati'!F2</f>
        <v>BDO AG, Luzern</v>
      </c>
      <c r="F13" s="17">
        <f>'Comune-dati'!G2</f>
        <v>6677.4000000000005</v>
      </c>
      <c r="G13" s="5" t="e">
        <f>CONCATENATE(C13,#REF!,D13)</f>
        <v>#REF!</v>
      </c>
    </row>
    <row r="14" spans="1:7" ht="30.75" customHeight="1" x14ac:dyDescent="0.3">
      <c r="A14" s="13">
        <f>'Comune-dati'!A3</f>
        <v>44928</v>
      </c>
      <c r="B14" s="14" t="str">
        <f>'Comune-dati'!D3</f>
        <v>Eliminazione difetti ESTI</v>
      </c>
      <c r="C14" s="15" t="str">
        <f>'Comune-dati'!B3</f>
        <v>Prestazione di servizio</v>
      </c>
      <c r="D14" s="15" t="str">
        <f>'Comune-dati'!C3</f>
        <v>Incarico diretto  LCPubb-art. 7 cpv. 3 lett. H</v>
      </c>
      <c r="E14" s="16" t="str">
        <f>'Comune-dati'!E3&amp;", "&amp;'Comune-dati'!F3</f>
        <v>Salmina &amp; Ferrari SA, Malvaglia</v>
      </c>
      <c r="F14" s="17">
        <f>'Comune-dati'!G3</f>
        <v>5439.85</v>
      </c>
      <c r="G14" s="5" t="e">
        <f>CONCATENATE(C14,#REF!,D14)</f>
        <v>#REF!</v>
      </c>
    </row>
    <row r="15" spans="1:7" ht="30.75" customHeight="1" x14ac:dyDescent="0.3">
      <c r="A15" s="13">
        <f>'Comune-dati'!A4</f>
        <v>44928</v>
      </c>
      <c r="B15" s="14" t="str">
        <f>'Comune-dati'!D4</f>
        <v>16/2022 - Lampade ex casa comunale</v>
      </c>
      <c r="C15" s="15" t="str">
        <f>'Comune-dati'!B4</f>
        <v>Fornitura</v>
      </c>
      <c r="D15" s="15" t="str">
        <f>'Comune-dati'!C4</f>
        <v>Incarico diretto  LCPubb-art. 7 cpv. 3 lett. H</v>
      </c>
      <c r="E15" s="16" t="str">
        <f>'Comune-dati'!E4&amp;", "&amp;'Comune-dati'!F4</f>
        <v>Salmina &amp; Ferrari SA, Malvaglia</v>
      </c>
      <c r="F15" s="17">
        <f>'Comune-dati'!G4</f>
        <v>7495.5</v>
      </c>
      <c r="G15" s="5" t="e">
        <f>CONCATENATE(C15,#REF!,D15)</f>
        <v>#REF!</v>
      </c>
    </row>
    <row r="16" spans="1:7" ht="30.75" customHeight="1" x14ac:dyDescent="0.3">
      <c r="A16" s="13">
        <f>'Comune-dati'!A5</f>
        <v>44943</v>
      </c>
      <c r="B16" s="14" t="str">
        <f>'Comune-dati'!D5</f>
        <v>Progetto selvicuturale San Zeno - progetto definitivo</v>
      </c>
      <c r="C16" s="15" t="str">
        <f>'Comune-dati'!B5</f>
        <v>Prestazione di servizio</v>
      </c>
      <c r="D16" s="15" t="str">
        <f>'Comune-dati'!C5</f>
        <v>Incarico diretto  LCPubb-art. 7 cpv. 3 lett. H</v>
      </c>
      <c r="E16" s="16" t="str">
        <f>'Comune-dati'!E5&amp;", "&amp;'Comune-dati'!F5</f>
        <v>Eco Control SA, Lugano</v>
      </c>
      <c r="F16" s="17">
        <f>'Comune-dati'!G5</f>
        <v>9920</v>
      </c>
      <c r="G16" s="5" t="e">
        <f>CONCATENATE(C16,#REF!,D16)</f>
        <v>#REF!</v>
      </c>
    </row>
    <row r="17" spans="1:7" ht="30.75" customHeight="1" x14ac:dyDescent="0.3">
      <c r="A17" s="13">
        <f>'Comune-dati'!A6</f>
        <v>44957</v>
      </c>
      <c r="B17" s="14" t="str">
        <f>'Comune-dati'!D6</f>
        <v>13/2022-Legname per ponte su riale ur Büregon</v>
      </c>
      <c r="C17" s="15" t="str">
        <f>'Comune-dati'!B6</f>
        <v>Commessa edile principale</v>
      </c>
      <c r="D17" s="15" t="str">
        <f>'Comune-dati'!C6</f>
        <v>Incarico diretto  LCPubb-art. 7 cpv. 3 lett. H</v>
      </c>
      <c r="E17" s="16" t="str">
        <f>'Comune-dati'!E6&amp;", "&amp;'Comune-dati'!F6</f>
        <v>Destefani Roberto, Aranno</v>
      </c>
      <c r="F17" s="17">
        <f>'Comune-dati'!G6</f>
        <v>10274.6</v>
      </c>
      <c r="G17" s="5" t="e">
        <f>CONCATENATE(C17,#REF!,D17)</f>
        <v>#REF!</v>
      </c>
    </row>
    <row r="18" spans="1:7" ht="30.75" customHeight="1" x14ac:dyDescent="0.3">
      <c r="A18" s="13">
        <f>'Comune-dati'!A7</f>
        <v>44957</v>
      </c>
      <c r="B18" s="14" t="str">
        <f>'Comune-dati'!D7</f>
        <v>Sistemazione strada Via Roagina</v>
      </c>
      <c r="C18" s="15" t="str">
        <f>'Comune-dati'!B7</f>
        <v>Commessa edile principale</v>
      </c>
      <c r="D18" s="15" t="str">
        <f>'Comune-dati'!C7</f>
        <v>Incarico diretto  LCPubb-art. 7 cpv. 3 lett. H</v>
      </c>
      <c r="E18" s="16" t="str">
        <f>'Comune-dati'!E7&amp;", "&amp;'Comune-dati'!F7</f>
        <v>Pavisud SA, Cadenazzo</v>
      </c>
      <c r="F18" s="17">
        <f>'Comune-dati'!G7</f>
        <v>14333.800000000001</v>
      </c>
      <c r="G18" s="5" t="e">
        <f>CONCATENATE(C18,#REF!,D18)</f>
        <v>#REF!</v>
      </c>
    </row>
    <row r="19" spans="1:7" ht="30.75" customHeight="1" x14ac:dyDescent="0.3">
      <c r="A19" s="13">
        <f>'Comune-dati'!A8</f>
        <v>44963</v>
      </c>
      <c r="B19" s="14" t="str">
        <f>'Comune-dati'!D8</f>
        <v>Spargitore concime campo calcio</v>
      </c>
      <c r="C19" s="15" t="str">
        <f>'Comune-dati'!B8</f>
        <v>Fornitura</v>
      </c>
      <c r="D19" s="15" t="str">
        <f>'Comune-dati'!C8</f>
        <v>Incarico diretto  LCPubb-art. 7 cpv. 3 lett. H</v>
      </c>
      <c r="E19" s="16" t="str">
        <f>'Comune-dati'!E8&amp;", "&amp;'Comune-dati'!F8</f>
        <v>S.Morisoli &amp; Figli SA, Monte Carasso</v>
      </c>
      <c r="F19" s="17">
        <f>'Comune-dati'!G8</f>
        <v>5400</v>
      </c>
    </row>
    <row r="20" spans="1:7" ht="30.75" customHeight="1" x14ac:dyDescent="0.3">
      <c r="A20" s="13">
        <f>'Comune-dati'!A9</f>
        <v>44973</v>
      </c>
      <c r="B20" s="14" t="str">
        <f>'Comune-dati'!D9</f>
        <v>14/2022-Sistemazione sentiero lungo il lago</v>
      </c>
      <c r="C20" s="15" t="str">
        <f>'Comune-dati'!B9</f>
        <v>Commessa edile secondaria</v>
      </c>
      <c r="D20" s="15" t="str">
        <f>'Comune-dati'!C9</f>
        <v>Incarico diretto  LCPubb-art. 7 cpv. 3 lett. H</v>
      </c>
      <c r="E20" s="16" t="str">
        <f>'Comune-dati'!E9&amp;", "&amp;'Comune-dati'!F9</f>
        <v>Edilcapri SA, Capriasca</v>
      </c>
      <c r="F20" s="17">
        <f>'Comune-dati'!G9</f>
        <v>6030</v>
      </c>
    </row>
    <row r="21" spans="1:7" ht="30.75" customHeight="1" x14ac:dyDescent="0.3">
      <c r="A21" s="13">
        <f>'Comune-dati'!A10</f>
        <v>44973</v>
      </c>
      <c r="B21" s="14" t="str">
        <f>'Comune-dati'!D10</f>
        <v>Nuove pompe fognatura SP3 + SP4</v>
      </c>
      <c r="C21" s="15" t="str">
        <f>'Comune-dati'!B10</f>
        <v>Fornitura</v>
      </c>
      <c r="D21" s="15" t="str">
        <f>'Comune-dati'!C10</f>
        <v>Incarico diretto  LCPubb-art. 7 cpv. 3 lett. H</v>
      </c>
      <c r="E21" s="16" t="str">
        <f>'Comune-dati'!E10&amp;", "&amp;'Comune-dati'!F10</f>
        <v>Neoservice Sagl, Lugano</v>
      </c>
      <c r="F21" s="17">
        <f>'Comune-dati'!G10</f>
        <v>13627.300000000001</v>
      </c>
    </row>
    <row r="22" spans="1:7" ht="30.75" customHeight="1" x14ac:dyDescent="0.3">
      <c r="A22" s="13">
        <f>'Comune-dati'!A11</f>
        <v>44979</v>
      </c>
      <c r="B22" s="14" t="str">
        <f>'Comune-dati'!D11</f>
        <v>Boschung Pony - riparazione e manutenzione</v>
      </c>
      <c r="C22" s="15" t="str">
        <f>'Comune-dati'!B11</f>
        <v>Prestazione di servizio</v>
      </c>
      <c r="D22" s="15" t="str">
        <f>'Comune-dati'!C11</f>
        <v>Incarico diretto  LCPubb-art. 7 cpv. 3 lett. H</v>
      </c>
      <c r="E22" s="16" t="str">
        <f>'Comune-dati'!E11&amp;", "&amp;'Comune-dati'!F11</f>
        <v>Robert Aebi Landtechnik AG, Regensdorf</v>
      </c>
      <c r="F22" s="17">
        <f>'Comune-dati'!G11</f>
        <v>8726.1</v>
      </c>
    </row>
    <row r="23" spans="1:7" ht="30.75" customHeight="1" x14ac:dyDescent="0.3">
      <c r="A23" s="13">
        <f>'Comune-dati'!A12</f>
        <v>44992</v>
      </c>
      <c r="B23" s="14" t="str">
        <f>'Comune-dati'!D12</f>
        <v>Progetto definitivo Eco-Centro mapp. 770</v>
      </c>
      <c r="C23" s="15" t="str">
        <f>'Comune-dati'!B12</f>
        <v>Prestazione di servizio</v>
      </c>
      <c r="D23" s="15" t="str">
        <f>'Comune-dati'!C12</f>
        <v>Incarico diretto  LCPubb-art. 7 cpv. 3 lett. H</v>
      </c>
      <c r="E23" s="16" t="str">
        <f>'Comune-dati'!E12&amp;", "&amp;'Comune-dati'!F12</f>
        <v>Brugnoli e Gottardi, Massagno</v>
      </c>
      <c r="F23" s="17">
        <f>'Comune-dati'!G12</f>
        <v>20000</v>
      </c>
    </row>
    <row r="24" spans="1:7" ht="30.75" customHeight="1" x14ac:dyDescent="0.3">
      <c r="A24" s="13">
        <f>'Comune-dati'!A13</f>
        <v>45007</v>
      </c>
      <c r="B24" s="14" t="str">
        <f>'Comune-dati'!D13</f>
        <v>Sistemazione sentiero campo da calcio - impresario costruttore</v>
      </c>
      <c r="C24" s="15" t="str">
        <f>'Comune-dati'!B13</f>
        <v>Commessa edile principale</v>
      </c>
      <c r="D24" s="15" t="str">
        <f>'Comune-dati'!C13</f>
        <v>Incarico diretto  LCPubb-art. 7 cpv. 3 lett. H</v>
      </c>
      <c r="E24" s="16" t="str">
        <f>'Comune-dati'!E13&amp;", "&amp;'Comune-dati'!F13</f>
        <v>Edilcapri SA, Capriasca</v>
      </c>
      <c r="F24" s="17">
        <f>'Comune-dati'!G13</f>
        <v>5331.1500000000005</v>
      </c>
    </row>
    <row r="25" spans="1:7" ht="30.75" customHeight="1" x14ac:dyDescent="0.3">
      <c r="A25" s="13">
        <f>'Comune-dati'!A14</f>
        <v>45012</v>
      </c>
      <c r="B25" s="14" t="str">
        <f>'Comune-dati'!D14</f>
        <v>Manutenzione campo da calcio</v>
      </c>
      <c r="C25" s="15" t="str">
        <f>'Comune-dati'!B14</f>
        <v>Prestazione di servizio</v>
      </c>
      <c r="D25" s="15" t="str">
        <f>'Comune-dati'!C14</f>
        <v>Incarico diretto  LCPubb-art. 7 cpv. 3 lett. H</v>
      </c>
      <c r="E25" s="16" t="str">
        <f>'Comune-dati'!E14&amp;", "&amp;'Comune-dati'!F14</f>
        <v>Orticola Bassi SA, S. Antonino</v>
      </c>
      <c r="F25" s="17">
        <f>'Comune-dati'!G14</f>
        <v>13789.550000000001</v>
      </c>
    </row>
    <row r="26" spans="1:7" ht="30.75" customHeight="1" x14ac:dyDescent="0.3">
      <c r="A26" s="13">
        <f>'Comune-dati'!A15</f>
        <v>45020</v>
      </c>
      <c r="B26" s="14" t="str">
        <f>'Comune-dati'!D15</f>
        <v>Manutenzione ordinaria strade comunali 2023 - pavimentazioni</v>
      </c>
      <c r="C26" s="15" t="str">
        <f>'Comune-dati'!B15</f>
        <v>Commessa edile principale</v>
      </c>
      <c r="D26" s="15" t="str">
        <f>'Comune-dati'!C15</f>
        <v>Incarico diretto  LCPubb-art. 7 cpv. 3 lett. H</v>
      </c>
      <c r="E26" s="16" t="str">
        <f>'Comune-dati'!E15&amp;", "&amp;'Comune-dati'!F15</f>
        <v>Pavisud SA, Cadenazzo</v>
      </c>
      <c r="F26" s="17">
        <f>'Comune-dati'!G15</f>
        <v>36227.800000000003</v>
      </c>
    </row>
    <row r="27" spans="1:7" ht="30.75" customHeight="1" x14ac:dyDescent="0.3">
      <c r="A27" s="13">
        <f>'Comune-dati'!A16</f>
        <v>45020</v>
      </c>
      <c r="B27" s="14" t="str">
        <f>'Comune-dati'!D16</f>
        <v>Boschung Pony - riparazione straordinaria</v>
      </c>
      <c r="C27" s="15" t="str">
        <f>'Comune-dati'!B16</f>
        <v>Prestazione di servizio</v>
      </c>
      <c r="D27" s="15" t="str">
        <f>'Comune-dati'!C16</f>
        <v>Incarico diretto  LCPubb-art. 7 cpv. 3 lett. H</v>
      </c>
      <c r="E27" s="16" t="str">
        <f>'Comune-dati'!E16&amp;", "&amp;'Comune-dati'!F16</f>
        <v>Robert Aebi Landtechnik AG, Regensdorf</v>
      </c>
      <c r="F27" s="17">
        <f>'Comune-dati'!G16</f>
        <v>5412.1</v>
      </c>
    </row>
    <row r="28" spans="1:7" ht="30.75" customHeight="1" x14ac:dyDescent="0.3">
      <c r="A28" s="13">
        <f>'Comune-dati'!A17</f>
        <v>45034</v>
      </c>
      <c r="B28" s="14" t="str">
        <f>'Comune-dati'!D17</f>
        <v>16/2022 - Ex Casa Comunale - riscaldamento, sanitario, clima</v>
      </c>
      <c r="C28" s="15" t="str">
        <f>'Comune-dati'!B17</f>
        <v>Commessa edile principale</v>
      </c>
      <c r="D28" s="15" t="str">
        <f>'Comune-dati'!C17</f>
        <v>Invito</v>
      </c>
      <c r="E28" s="16" t="str">
        <f>'Comune-dati'!E17&amp;", "&amp;'Comune-dati'!F17</f>
        <v>Bruno Crivelli SA, Cureglia</v>
      </c>
      <c r="F28" s="17">
        <f>'Comune-dati'!G17</f>
        <v>41025.5</v>
      </c>
    </row>
    <row r="29" spans="1:7" ht="30.75" customHeight="1" x14ac:dyDescent="0.3">
      <c r="A29" s="13">
        <f>'Comune-dati'!A18</f>
        <v>45034</v>
      </c>
      <c r="B29" s="14" t="str">
        <f>'Comune-dati'!D18</f>
        <v>16/2022 - Ex Casa Comunale - posa pavimenti</v>
      </c>
      <c r="C29" s="15" t="str">
        <f>'Comune-dati'!B18</f>
        <v>Commessa edile principale</v>
      </c>
      <c r="D29" s="15" t="str">
        <f>'Comune-dati'!C18</f>
        <v>Incarico diretto  LCPubb-art. 7 cpv. 3 lett. H</v>
      </c>
      <c r="E29" s="16" t="str">
        <f>'Comune-dati'!E18&amp;", "&amp;'Comune-dati'!F18</f>
        <v>Lorenzetti Gabriele Il Tapezziere, Porza</v>
      </c>
      <c r="F29" s="17">
        <f>'Comune-dati'!G18</f>
        <v>6770.55</v>
      </c>
    </row>
    <row r="30" spans="1:7" ht="30.75" customHeight="1" x14ac:dyDescent="0.3">
      <c r="A30" s="13">
        <f>'Comune-dati'!A19</f>
        <v>45034</v>
      </c>
      <c r="B30" s="14" t="str">
        <f>'Comune-dati'!D19</f>
        <v>15/2022 - Collegamento pedonale Via Roagina-Via Ponte Capriasca - onorario</v>
      </c>
      <c r="C30" s="15" t="str">
        <f>'Comune-dati'!B19</f>
        <v>Prestazione di servizio</v>
      </c>
      <c r="D30" s="15" t="str">
        <f>'Comune-dati'!C19</f>
        <v>Incarico diretto  LCPubb-art. 7 cpv. 3 lett. H</v>
      </c>
      <c r="E30" s="16" t="str">
        <f>'Comune-dati'!E19&amp;", "&amp;'Comune-dati'!F19</f>
        <v>Studio d'ingegneria Francesco Allievi  SA, Ascona</v>
      </c>
      <c r="F30" s="17">
        <f>'Comune-dati'!G19</f>
        <v>22000</v>
      </c>
    </row>
    <row r="31" spans="1:7" ht="30.75" customHeight="1" x14ac:dyDescent="0.3">
      <c r="A31" s="13">
        <f>'Comune-dati'!A20</f>
        <v>45042</v>
      </c>
      <c r="B31" s="14" t="str">
        <f>'Comune-dati'!D20</f>
        <v>16/2022 - Ex Casa Comunale - impresario costruttore</v>
      </c>
      <c r="C31" s="15" t="str">
        <f>'Comune-dati'!B20</f>
        <v>Commessa edile principale</v>
      </c>
      <c r="D31" s="15" t="str">
        <f>'Comune-dati'!C20</f>
        <v>Invito</v>
      </c>
      <c r="E31" s="16" t="str">
        <f>'Comune-dati'!E20&amp;", "&amp;'Comune-dati'!F20</f>
        <v>Galli Costruzioni SA, Rivera</v>
      </c>
      <c r="F31" s="17">
        <f>'Comune-dati'!G20</f>
        <v>29563.65</v>
      </c>
    </row>
    <row r="32" spans="1:7" ht="30.75" customHeight="1" x14ac:dyDescent="0.3">
      <c r="A32" s="13">
        <f>'Comune-dati'!A21</f>
        <v>45042</v>
      </c>
      <c r="B32" s="14" t="str">
        <f>'Comune-dati'!D21</f>
        <v>16/2022 - Ex Casa Comunale - opere da elettricista</v>
      </c>
      <c r="C32" s="15" t="str">
        <f>'Comune-dati'!B21</f>
        <v>Commessa edile principale</v>
      </c>
      <c r="D32" s="15" t="str">
        <f>'Comune-dati'!C21</f>
        <v>Invito</v>
      </c>
      <c r="E32" s="16" t="str">
        <f>'Comune-dati'!E21&amp;", "&amp;'Comune-dati'!F21</f>
        <v>Salmina &amp; Ferrari SA, Malvaglia</v>
      </c>
      <c r="F32" s="17">
        <f>'Comune-dati'!G21</f>
        <v>18860.59</v>
      </c>
      <c r="G32" s="5" t="e">
        <f>CONCATENATE(C32,#REF!,D32)</f>
        <v>#REF!</v>
      </c>
    </row>
    <row r="33" spans="1:7" ht="30.75" customHeight="1" x14ac:dyDescent="0.3">
      <c r="A33" s="13">
        <f>'Comune-dati'!A22</f>
        <v>45043</v>
      </c>
      <c r="B33" s="14" t="str">
        <f>'Comune-dati'!D22</f>
        <v>Gestione tartarughe laghetto 2023</v>
      </c>
      <c r="C33" s="15" t="str">
        <f>'Comune-dati'!B22</f>
        <v>Prestazione di servizio</v>
      </c>
      <c r="D33" s="15" t="str">
        <f>'Comune-dati'!C22</f>
        <v>Incarico diretto  LCPubb-art. 7 cpv. 3 lett. H</v>
      </c>
      <c r="E33" s="16" t="str">
        <f>'Comune-dati'!E22&amp;", "&amp;'Comune-dati'!F22</f>
        <v>Oikos, Bellinzona-Carasso</v>
      </c>
      <c r="F33" s="17">
        <f>'Comune-dati'!G22</f>
        <v>12701.050000000001</v>
      </c>
      <c r="G33" s="5" t="e">
        <f>CONCATENATE(C33,#REF!,D33)</f>
        <v>#REF!</v>
      </c>
    </row>
    <row r="34" spans="1:7" ht="30.75" customHeight="1" x14ac:dyDescent="0.3">
      <c r="A34" s="13">
        <f>'Comune-dati'!A23</f>
        <v>45055</v>
      </c>
      <c r="B34" s="14" t="str">
        <f>'Comune-dati'!D23</f>
        <v>Sostituzione saracinesche per risanamento fonico cantonale</v>
      </c>
      <c r="C34" s="15" t="str">
        <f>'Comune-dati'!B23</f>
        <v>Commessa edile secondaria</v>
      </c>
      <c r="D34" s="15" t="str">
        <f>'Comune-dati'!C23</f>
        <v>Incarico diretto  LCPubb-art. 7 cpv. 3 lett. H</v>
      </c>
      <c r="E34" s="16" t="str">
        <f>'Comune-dati'!E23&amp;", "&amp;'Comune-dati'!F23</f>
        <v>Saisa SA, Osogna</v>
      </c>
      <c r="F34" s="17">
        <f>'Comune-dati'!G23</f>
        <v>12846.25</v>
      </c>
      <c r="G34" s="5" t="e">
        <f>CONCATENATE(C34,#REF!,D34)</f>
        <v>#REF!</v>
      </c>
    </row>
    <row r="35" spans="1:7" ht="30.75" customHeight="1" x14ac:dyDescent="0.3">
      <c r="A35" s="13">
        <f>'Comune-dati'!A24</f>
        <v>45068</v>
      </c>
      <c r="B35" s="14" t="str">
        <f>'Comune-dati'!D24</f>
        <v>Sostituzione canaletta + chiusino canalizzazione Via Noriée</v>
      </c>
      <c r="C35" s="15" t="str">
        <f>'Comune-dati'!B24</f>
        <v>Commessa edile principale</v>
      </c>
      <c r="D35" s="15" t="str">
        <f>'Comune-dati'!C24</f>
        <v>Incarico diretto  LCPubb-art. 7 cpv. 3 lett. H</v>
      </c>
      <c r="E35" s="16" t="str">
        <f>'Comune-dati'!E24&amp;", "&amp;'Comune-dati'!F24</f>
        <v>Pavisud SA, Cadenazzo</v>
      </c>
      <c r="F35" s="17">
        <f>'Comune-dati'!G24</f>
        <v>6259.52</v>
      </c>
      <c r="G35" s="5" t="e">
        <f>CONCATENATE(C35,#REF!,D35)</f>
        <v>#REF!</v>
      </c>
    </row>
    <row r="36" spans="1:7" ht="30.75" customHeight="1" x14ac:dyDescent="0.3">
      <c r="A36" s="13">
        <f>'Comune-dati'!A25</f>
        <v>45092</v>
      </c>
      <c r="B36" s="14" t="str">
        <f>'Comune-dati'!D25</f>
        <v>Sgombero casa (rifatturato)</v>
      </c>
      <c r="C36" s="15" t="str">
        <f>'Comune-dati'!B25</f>
        <v>Prestazione di servizio</v>
      </c>
      <c r="D36" s="15" t="str">
        <f>'Comune-dati'!C25</f>
        <v>Incarico diretto  LCPubb-art. 7 cpv. 3 lett. H</v>
      </c>
      <c r="E36" s="16" t="str">
        <f>'Comune-dati'!E25&amp;", "&amp;'Comune-dati'!F25</f>
        <v>Ecopick, Massagno</v>
      </c>
      <c r="F36" s="17">
        <f>'Comune-dati'!G25</f>
        <v>36800</v>
      </c>
      <c r="G36" s="5" t="e">
        <f>CONCATENATE(C36,#REF!,D36)</f>
        <v>#REF!</v>
      </c>
    </row>
    <row r="37" spans="1:7" ht="30.75" customHeight="1" x14ac:dyDescent="0.3">
      <c r="A37" s="13">
        <f>'Comune-dati'!A26</f>
        <v>45097</v>
      </c>
      <c r="B37" s="14" t="str">
        <f>'Comune-dati'!D26</f>
        <v>15/2022 - Opere di pavimentazione Via Roagina - Via Ponte Capriasca</v>
      </c>
      <c r="C37" s="15" t="str">
        <f>'Comune-dati'!B26</f>
        <v>Commessa edile secondaria</v>
      </c>
      <c r="D37" s="15" t="str">
        <f>'Comune-dati'!C26</f>
        <v>Invito</v>
      </c>
      <c r="E37" s="16" t="str">
        <f>'Comune-dati'!E26&amp;", "&amp;'Comune-dati'!F26</f>
        <v>Edilstrada SA, Bedano</v>
      </c>
      <c r="F37" s="17">
        <f>'Comune-dati'!G26</f>
        <v>185266.65</v>
      </c>
    </row>
    <row r="38" spans="1:7" ht="30.75" customHeight="1" x14ac:dyDescent="0.3">
      <c r="A38" s="13">
        <f>'Comune-dati'!A27</f>
        <v>45111</v>
      </c>
      <c r="B38" s="14" t="str">
        <f>'Comune-dati'!D27</f>
        <v>Ascensore casa comunale - riparazione/rigenerazione</v>
      </c>
      <c r="C38" s="15" t="str">
        <f>'Comune-dati'!B27</f>
        <v>Prestazione di servizio</v>
      </c>
      <c r="D38" s="15" t="str">
        <f>'Comune-dati'!C27</f>
        <v>Incarico diretto  LCPubb-art. 7 cpv. 3 lett. H</v>
      </c>
      <c r="E38" s="16" t="str">
        <f>'Comune-dati'!E27&amp;", "&amp;'Comune-dati'!F27</f>
        <v>AS Aufzüge AG, Küssnacht</v>
      </c>
      <c r="F38" s="17">
        <f>'Comune-dati'!G27</f>
        <v>26770</v>
      </c>
    </row>
    <row r="39" spans="1:7" ht="30.75" customHeight="1" x14ac:dyDescent="0.3">
      <c r="A39" s="13">
        <f>'Comune-dati'!A28</f>
        <v>45111</v>
      </c>
      <c r="B39" s="14" t="str">
        <f>'Comune-dati'!D28</f>
        <v>16/2022 - Ex Casa Comunale - isolazione termica pareti PT</v>
      </c>
      <c r="C39" s="15" t="str">
        <f>'Comune-dati'!B28</f>
        <v>Commessa edile secondaria</v>
      </c>
      <c r="D39" s="15" t="str">
        <f>'Comune-dati'!C28</f>
        <v>Incarico diretto  LCPubb-art. 7 cpv. 3 lett. H</v>
      </c>
      <c r="E39" s="16" t="str">
        <f>'Comune-dati'!E28&amp;", "&amp;'Comune-dati'!F28</f>
        <v>Quadri Giacomo, Origlio</v>
      </c>
      <c r="F39" s="17">
        <f>'Comune-dati'!G28</f>
        <v>8497</v>
      </c>
    </row>
    <row r="40" spans="1:7" ht="30.75" customHeight="1" x14ac:dyDescent="0.3">
      <c r="A40" s="13">
        <f>'Comune-dati'!A29</f>
        <v>45111</v>
      </c>
      <c r="B40" s="14" t="str">
        <f>'Comune-dati'!D29</f>
        <v>16/2022 - Ex Casa Comunale - opere da pittore ex</v>
      </c>
      <c r="C40" s="15" t="str">
        <f>'Comune-dati'!B29</f>
        <v>Commessa edile secondaria</v>
      </c>
      <c r="D40" s="15" t="str">
        <f>'Comune-dati'!C29</f>
        <v>Incarico diretto  LCPubb-art. 7 cpv. 3 lett. H</v>
      </c>
      <c r="E40" s="16" t="str">
        <f>'Comune-dati'!E29&amp;", "&amp;'Comune-dati'!F29</f>
        <v>Quadri Giacomo, Origlio</v>
      </c>
      <c r="F40" s="17">
        <f>'Comune-dati'!G29</f>
        <v>10476</v>
      </c>
    </row>
    <row r="41" spans="1:7" ht="30.75" customHeight="1" x14ac:dyDescent="0.3">
      <c r="A41" s="13">
        <f>'Comune-dati'!A30</f>
        <v>45169</v>
      </c>
      <c r="B41" s="14" t="str">
        <f>'Comune-dati'!D30</f>
        <v>Migioramento sicurezza nodo Via Cantonale-Via Tersserete</v>
      </c>
      <c r="C41" s="15" t="str">
        <f>'Comune-dati'!B30</f>
        <v>Prestazione di servizio</v>
      </c>
      <c r="D41" s="15" t="str">
        <f>'Comune-dati'!C30</f>
        <v>Incarico diretto  LCPubb-art. 7 cpv. 3 lett. H</v>
      </c>
      <c r="E41" s="16" t="str">
        <f>'Comune-dati'!E30&amp;", "&amp;'Comune-dati'!F30</f>
        <v>Studio d'ingegneria Francesco Allievi  SA, Ascona</v>
      </c>
      <c r="F41" s="17">
        <f>'Comune-dati'!G30</f>
        <v>11026.75</v>
      </c>
    </row>
    <row r="42" spans="1:7" ht="30.75" customHeight="1" x14ac:dyDescent="0.3">
      <c r="A42" s="13">
        <f>'Comune-dati'!A31</f>
        <v>45181</v>
      </c>
      <c r="B42" s="14" t="str">
        <f>'Comune-dati'!D31</f>
        <v>Sistemazione sentiero Via Roagina</v>
      </c>
      <c r="C42" s="15" t="str">
        <f>'Comune-dati'!B31</f>
        <v>Prestazione di servizio</v>
      </c>
      <c r="D42" s="15" t="str">
        <f>'Comune-dati'!C31</f>
        <v>Incarico diretto  LCPubb-art. 7 cpv. 3 lett. H</v>
      </c>
      <c r="E42" s="16" t="str">
        <f>'Comune-dati'!E31&amp;", "&amp;'Comune-dati'!F31</f>
        <v>Edilcapri SA, Capriasca</v>
      </c>
      <c r="F42" s="17">
        <f>'Comune-dati'!G31</f>
        <v>8297.75</v>
      </c>
    </row>
    <row r="43" spans="1:7" ht="30.75" customHeight="1" x14ac:dyDescent="0.3">
      <c r="A43" s="13">
        <f>'Comune-dati'!A32</f>
        <v>45217</v>
      </c>
      <c r="B43" s="14" t="str">
        <f>'Comune-dati'!D32</f>
        <v>16/2022 - Ex Casa Comunale - opere da lattoniere</v>
      </c>
      <c r="C43" s="15" t="str">
        <f>'Comune-dati'!B32</f>
        <v>Commessa edile secondaria</v>
      </c>
      <c r="D43" s="15" t="str">
        <f>'Comune-dati'!C32</f>
        <v>Incarico diretto  LCPubb-art. 7 cpv. 3 lett. H</v>
      </c>
      <c r="E43" s="16" t="str">
        <f>'Comune-dati'!E32&amp;", "&amp;'Comune-dati'!F32</f>
        <v>Tresoldi Lattonieri SA, Davesco-Soragno</v>
      </c>
      <c r="F43" s="17">
        <f>'Comune-dati'!G32</f>
        <v>6943.25</v>
      </c>
    </row>
    <row r="44" spans="1:7" ht="30.75" customHeight="1" x14ac:dyDescent="0.3">
      <c r="A44" s="13">
        <f>'Comune-dati'!A33</f>
        <v>45233</v>
      </c>
      <c r="B44" s="14" t="str">
        <f>'Comune-dati'!D33</f>
        <v>Pulizia caditoie stradali anno 2023</v>
      </c>
      <c r="C44" s="15" t="str">
        <f>'Comune-dati'!B33</f>
        <v>Prestazione di servizio</v>
      </c>
      <c r="D44" s="15" t="str">
        <f>'Comune-dati'!C33</f>
        <v>Incarico diretto  LCPubb-art. 7 cpv. 3 lett. H</v>
      </c>
      <c r="E44" s="16" t="str">
        <f>'Comune-dati'!E33&amp;", "&amp;'Comune-dati'!F33</f>
        <v>ITS Kanal Services AG, Boswil</v>
      </c>
      <c r="F44" s="17">
        <f>'Comune-dati'!G33</f>
        <v>11143.7</v>
      </c>
    </row>
    <row r="45" spans="1:7" ht="30.75" customHeight="1" x14ac:dyDescent="0.3">
      <c r="A45" s="13">
        <f>'Comune-dati'!A34</f>
        <v>45261</v>
      </c>
      <c r="B45" s="14" t="str">
        <f>'Comune-dati'!D34</f>
        <v>Consulenza legale vertenza poligono tiro</v>
      </c>
      <c r="C45" s="15" t="str">
        <f>'Comune-dati'!B34</f>
        <v>Prestazione di servizio</v>
      </c>
      <c r="D45" s="15" t="str">
        <f>'Comune-dati'!C34</f>
        <v>Incarico diretto  LCPubb-art. 7 cpv. 3 lett. H</v>
      </c>
      <c r="E45" s="16" t="str">
        <f>'Comune-dati'!E34&amp;", "&amp;'Comune-dati'!F34</f>
        <v>Studio legale Bernasconi Martinelli Alippi &amp; Partn, Lugano</v>
      </c>
      <c r="F45" s="17">
        <f>'Comune-dati'!G34</f>
        <v>8967.65</v>
      </c>
    </row>
    <row r="46" spans="1:7" ht="30.75" customHeight="1" x14ac:dyDescent="0.3">
      <c r="A46" s="13">
        <f>'Comune-dati'!A35</f>
        <v>45287</v>
      </c>
      <c r="B46" s="14" t="str">
        <f>'Comune-dati'!D35</f>
        <v>Consulenze ingegneristiche inerenti risanamento fonico</v>
      </c>
      <c r="C46" s="15" t="str">
        <f>'Comune-dati'!B35</f>
        <v>Prestazione di servizio</v>
      </c>
      <c r="D46" s="15" t="str">
        <f>'Comune-dati'!C35</f>
        <v>Incarico diretto  LCPubb-art. 7 cpv. 3 lett. H</v>
      </c>
      <c r="E46" s="16" t="str">
        <f>'Comune-dati'!E35&amp;", "&amp;'Comune-dati'!F35</f>
        <v>Mauri &amp; Associati SA, Lugano-Davesco</v>
      </c>
      <c r="F46" s="17">
        <f>'Comune-dati'!G35</f>
        <v>8456.7999999999993</v>
      </c>
    </row>
    <row r="47" spans="1:7" ht="30.75" customHeight="1" x14ac:dyDescent="0.3">
      <c r="A47" s="13">
        <f>'Comune-dati'!A36</f>
        <v>45287</v>
      </c>
      <c r="B47" s="14" t="str">
        <f>'Comune-dati'!D36</f>
        <v>Consulenze ingegneristiche diverse</v>
      </c>
      <c r="C47" s="15" t="str">
        <f>'Comune-dati'!B36</f>
        <v>Prestazione di servizio</v>
      </c>
      <c r="D47" s="15" t="str">
        <f>'Comune-dati'!C36</f>
        <v>Incarico diretto  LCPubb-art. 7 cpv. 3 lett. H</v>
      </c>
      <c r="E47" s="16" t="str">
        <f>'Comune-dati'!E36&amp;", "&amp;'Comune-dati'!F36</f>
        <v>Mauri &amp; Associati SA, Lugano-Davesco</v>
      </c>
      <c r="F47" s="17">
        <f>'Comune-dati'!G36</f>
        <v>8314.4500000000007</v>
      </c>
    </row>
    <row r="48" spans="1:7" ht="24" customHeight="1" x14ac:dyDescent="0.3">
      <c r="A48" s="18"/>
      <c r="B48" s="18"/>
      <c r="C48" s="18"/>
      <c r="D48" s="18"/>
      <c r="E48" s="19" t="s">
        <v>85</v>
      </c>
      <c r="F48" s="20">
        <f>SUM(F13:F47)</f>
        <v>649672.26</v>
      </c>
    </row>
  </sheetData>
  <sheetProtection sort="0" autoFilter="0" pivotTables="0"/>
  <autoFilter ref="A12:G32" xr:uid="{00000000-0009-0000-0000-000000000000}"/>
  <mergeCells count="2">
    <mergeCell ref="A7:F7"/>
    <mergeCell ref="A10:B10"/>
  </mergeCells>
  <conditionalFormatting sqref="F13:F47">
    <cfRule type="cellIs" dxfId="1" priority="3" operator="greaterThan">
      <formula>#REF!</formula>
    </cfRule>
  </conditionalFormatting>
  <pageMargins left="0.2" right="0.19" top="0.59055118110236227" bottom="0.59055118110236227" header="0.31496062992125984" footer="0.31496062992125984"/>
  <pageSetup paperSize="8" scale="75" fitToHeight="4" orientation="landscape" r:id="rId1"/>
  <headerFooter>
    <oddHeader>&amp;LCOMUNE DI ORIGLIO&amp;RLISTA COMMESSE PUBBLICHE</oddHeader>
    <oddFooter>&amp;L&amp;"Arial Narrow,Normale"&amp;9v. 01.03.2022&amp;R&amp;"Arial Narrow,Normale"&amp;9Pagina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EF5B-B67C-4873-B36B-7990595EC8C8}">
  <sheetPr>
    <tabColor rgb="FFFFFF00"/>
    <outlinePr summaryBelow="0" summaryRight="0"/>
    <pageSetUpPr autoPageBreaks="0"/>
  </sheetPr>
  <dimension ref="A1:K36"/>
  <sheetViews>
    <sheetView showOutlineSymbols="0" topLeftCell="A11" workbookViewId="0">
      <selection activeCell="A2" sqref="A2:XFD36"/>
    </sheetView>
  </sheetViews>
  <sheetFormatPr defaultRowHeight="12.75" customHeight="1" x14ac:dyDescent="0.25"/>
  <cols>
    <col min="1" max="1" width="10.140625" style="1" bestFit="1" customWidth="1"/>
    <col min="2" max="2" width="24.85546875" style="1" bestFit="1" customWidth="1"/>
    <col min="3" max="3" width="37.5703125" style="1" bestFit="1" customWidth="1"/>
    <col min="4" max="4" width="84" style="1" bestFit="1" customWidth="1"/>
    <col min="5" max="5" width="42.140625" style="1" bestFit="1" customWidth="1"/>
    <col min="6" max="6" width="17.28515625" style="1" bestFit="1" customWidth="1"/>
    <col min="7" max="7" width="10" style="1" bestFit="1" customWidth="1"/>
    <col min="8" max="256" width="6.85546875" style="1" customWidth="1"/>
    <col min="257" max="257" width="10.140625" style="1" bestFit="1" customWidth="1"/>
    <col min="258" max="258" width="24.85546875" style="1" bestFit="1" customWidth="1"/>
    <col min="259" max="259" width="37.5703125" style="1" bestFit="1" customWidth="1"/>
    <col min="260" max="260" width="84" style="1" bestFit="1" customWidth="1"/>
    <col min="261" max="261" width="42.140625" style="1" bestFit="1" customWidth="1"/>
    <col min="262" max="262" width="17.28515625" style="1" bestFit="1" customWidth="1"/>
    <col min="263" max="263" width="10" style="1" bestFit="1" customWidth="1"/>
    <col min="264" max="512" width="6.85546875" style="1" customWidth="1"/>
    <col min="513" max="513" width="10.140625" style="1" bestFit="1" customWidth="1"/>
    <col min="514" max="514" width="24.85546875" style="1" bestFit="1" customWidth="1"/>
    <col min="515" max="515" width="37.5703125" style="1" bestFit="1" customWidth="1"/>
    <col min="516" max="516" width="84" style="1" bestFit="1" customWidth="1"/>
    <col min="517" max="517" width="42.140625" style="1" bestFit="1" customWidth="1"/>
    <col min="518" max="518" width="17.28515625" style="1" bestFit="1" customWidth="1"/>
    <col min="519" max="519" width="10" style="1" bestFit="1" customWidth="1"/>
    <col min="520" max="768" width="6.85546875" style="1" customWidth="1"/>
    <col min="769" max="769" width="10.140625" style="1" bestFit="1" customWidth="1"/>
    <col min="770" max="770" width="24.85546875" style="1" bestFit="1" customWidth="1"/>
    <col min="771" max="771" width="37.5703125" style="1" bestFit="1" customWidth="1"/>
    <col min="772" max="772" width="84" style="1" bestFit="1" customWidth="1"/>
    <col min="773" max="773" width="42.140625" style="1" bestFit="1" customWidth="1"/>
    <col min="774" max="774" width="17.28515625" style="1" bestFit="1" customWidth="1"/>
    <col min="775" max="775" width="10" style="1" bestFit="1" customWidth="1"/>
    <col min="776" max="1024" width="6.85546875" style="1" customWidth="1"/>
    <col min="1025" max="1025" width="10.140625" style="1" bestFit="1" customWidth="1"/>
    <col min="1026" max="1026" width="24.85546875" style="1" bestFit="1" customWidth="1"/>
    <col min="1027" max="1027" width="37.5703125" style="1" bestFit="1" customWidth="1"/>
    <col min="1028" max="1028" width="84" style="1" bestFit="1" customWidth="1"/>
    <col min="1029" max="1029" width="42.140625" style="1" bestFit="1" customWidth="1"/>
    <col min="1030" max="1030" width="17.28515625" style="1" bestFit="1" customWidth="1"/>
    <col min="1031" max="1031" width="10" style="1" bestFit="1" customWidth="1"/>
    <col min="1032" max="1280" width="6.85546875" style="1" customWidth="1"/>
    <col min="1281" max="1281" width="10.140625" style="1" bestFit="1" customWidth="1"/>
    <col min="1282" max="1282" width="24.85546875" style="1" bestFit="1" customWidth="1"/>
    <col min="1283" max="1283" width="37.5703125" style="1" bestFit="1" customWidth="1"/>
    <col min="1284" max="1284" width="84" style="1" bestFit="1" customWidth="1"/>
    <col min="1285" max="1285" width="42.140625" style="1" bestFit="1" customWidth="1"/>
    <col min="1286" max="1286" width="17.28515625" style="1" bestFit="1" customWidth="1"/>
    <col min="1287" max="1287" width="10" style="1" bestFit="1" customWidth="1"/>
    <col min="1288" max="1536" width="6.85546875" style="1" customWidth="1"/>
    <col min="1537" max="1537" width="10.140625" style="1" bestFit="1" customWidth="1"/>
    <col min="1538" max="1538" width="24.85546875" style="1" bestFit="1" customWidth="1"/>
    <col min="1539" max="1539" width="37.5703125" style="1" bestFit="1" customWidth="1"/>
    <col min="1540" max="1540" width="84" style="1" bestFit="1" customWidth="1"/>
    <col min="1541" max="1541" width="42.140625" style="1" bestFit="1" customWidth="1"/>
    <col min="1542" max="1542" width="17.28515625" style="1" bestFit="1" customWidth="1"/>
    <col min="1543" max="1543" width="10" style="1" bestFit="1" customWidth="1"/>
    <col min="1544" max="1792" width="6.85546875" style="1" customWidth="1"/>
    <col min="1793" max="1793" width="10.140625" style="1" bestFit="1" customWidth="1"/>
    <col min="1794" max="1794" width="24.85546875" style="1" bestFit="1" customWidth="1"/>
    <col min="1795" max="1795" width="37.5703125" style="1" bestFit="1" customWidth="1"/>
    <col min="1796" max="1796" width="84" style="1" bestFit="1" customWidth="1"/>
    <col min="1797" max="1797" width="42.140625" style="1" bestFit="1" customWidth="1"/>
    <col min="1798" max="1798" width="17.28515625" style="1" bestFit="1" customWidth="1"/>
    <col min="1799" max="1799" width="10" style="1" bestFit="1" customWidth="1"/>
    <col min="1800" max="2048" width="6.85546875" style="1" customWidth="1"/>
    <col min="2049" max="2049" width="10.140625" style="1" bestFit="1" customWidth="1"/>
    <col min="2050" max="2050" width="24.85546875" style="1" bestFit="1" customWidth="1"/>
    <col min="2051" max="2051" width="37.5703125" style="1" bestFit="1" customWidth="1"/>
    <col min="2052" max="2052" width="84" style="1" bestFit="1" customWidth="1"/>
    <col min="2053" max="2053" width="42.140625" style="1" bestFit="1" customWidth="1"/>
    <col min="2054" max="2054" width="17.28515625" style="1" bestFit="1" customWidth="1"/>
    <col min="2055" max="2055" width="10" style="1" bestFit="1" customWidth="1"/>
    <col min="2056" max="2304" width="6.85546875" style="1" customWidth="1"/>
    <col min="2305" max="2305" width="10.140625" style="1" bestFit="1" customWidth="1"/>
    <col min="2306" max="2306" width="24.85546875" style="1" bestFit="1" customWidth="1"/>
    <col min="2307" max="2307" width="37.5703125" style="1" bestFit="1" customWidth="1"/>
    <col min="2308" max="2308" width="84" style="1" bestFit="1" customWidth="1"/>
    <col min="2309" max="2309" width="42.140625" style="1" bestFit="1" customWidth="1"/>
    <col min="2310" max="2310" width="17.28515625" style="1" bestFit="1" customWidth="1"/>
    <col min="2311" max="2311" width="10" style="1" bestFit="1" customWidth="1"/>
    <col min="2312" max="2560" width="6.85546875" style="1" customWidth="1"/>
    <col min="2561" max="2561" width="10.140625" style="1" bestFit="1" customWidth="1"/>
    <col min="2562" max="2562" width="24.85546875" style="1" bestFit="1" customWidth="1"/>
    <col min="2563" max="2563" width="37.5703125" style="1" bestFit="1" customWidth="1"/>
    <col min="2564" max="2564" width="84" style="1" bestFit="1" customWidth="1"/>
    <col min="2565" max="2565" width="42.140625" style="1" bestFit="1" customWidth="1"/>
    <col min="2566" max="2566" width="17.28515625" style="1" bestFit="1" customWidth="1"/>
    <col min="2567" max="2567" width="10" style="1" bestFit="1" customWidth="1"/>
    <col min="2568" max="2816" width="6.85546875" style="1" customWidth="1"/>
    <col min="2817" max="2817" width="10.140625" style="1" bestFit="1" customWidth="1"/>
    <col min="2818" max="2818" width="24.85546875" style="1" bestFit="1" customWidth="1"/>
    <col min="2819" max="2819" width="37.5703125" style="1" bestFit="1" customWidth="1"/>
    <col min="2820" max="2820" width="84" style="1" bestFit="1" customWidth="1"/>
    <col min="2821" max="2821" width="42.140625" style="1" bestFit="1" customWidth="1"/>
    <col min="2822" max="2822" width="17.28515625" style="1" bestFit="1" customWidth="1"/>
    <col min="2823" max="2823" width="10" style="1" bestFit="1" customWidth="1"/>
    <col min="2824" max="3072" width="6.85546875" style="1" customWidth="1"/>
    <col min="3073" max="3073" width="10.140625" style="1" bestFit="1" customWidth="1"/>
    <col min="3074" max="3074" width="24.85546875" style="1" bestFit="1" customWidth="1"/>
    <col min="3075" max="3075" width="37.5703125" style="1" bestFit="1" customWidth="1"/>
    <col min="3076" max="3076" width="84" style="1" bestFit="1" customWidth="1"/>
    <col min="3077" max="3077" width="42.140625" style="1" bestFit="1" customWidth="1"/>
    <col min="3078" max="3078" width="17.28515625" style="1" bestFit="1" customWidth="1"/>
    <col min="3079" max="3079" width="10" style="1" bestFit="1" customWidth="1"/>
    <col min="3080" max="3328" width="6.85546875" style="1" customWidth="1"/>
    <col min="3329" max="3329" width="10.140625" style="1" bestFit="1" customWidth="1"/>
    <col min="3330" max="3330" width="24.85546875" style="1" bestFit="1" customWidth="1"/>
    <col min="3331" max="3331" width="37.5703125" style="1" bestFit="1" customWidth="1"/>
    <col min="3332" max="3332" width="84" style="1" bestFit="1" customWidth="1"/>
    <col min="3333" max="3333" width="42.140625" style="1" bestFit="1" customWidth="1"/>
    <col min="3334" max="3334" width="17.28515625" style="1" bestFit="1" customWidth="1"/>
    <col min="3335" max="3335" width="10" style="1" bestFit="1" customWidth="1"/>
    <col min="3336" max="3584" width="6.85546875" style="1" customWidth="1"/>
    <col min="3585" max="3585" width="10.140625" style="1" bestFit="1" customWidth="1"/>
    <col min="3586" max="3586" width="24.85546875" style="1" bestFit="1" customWidth="1"/>
    <col min="3587" max="3587" width="37.5703125" style="1" bestFit="1" customWidth="1"/>
    <col min="3588" max="3588" width="84" style="1" bestFit="1" customWidth="1"/>
    <col min="3589" max="3589" width="42.140625" style="1" bestFit="1" customWidth="1"/>
    <col min="3590" max="3590" width="17.28515625" style="1" bestFit="1" customWidth="1"/>
    <col min="3591" max="3591" width="10" style="1" bestFit="1" customWidth="1"/>
    <col min="3592" max="3840" width="6.85546875" style="1" customWidth="1"/>
    <col min="3841" max="3841" width="10.140625" style="1" bestFit="1" customWidth="1"/>
    <col min="3842" max="3842" width="24.85546875" style="1" bestFit="1" customWidth="1"/>
    <col min="3843" max="3843" width="37.5703125" style="1" bestFit="1" customWidth="1"/>
    <col min="3844" max="3844" width="84" style="1" bestFit="1" customWidth="1"/>
    <col min="3845" max="3845" width="42.140625" style="1" bestFit="1" customWidth="1"/>
    <col min="3846" max="3846" width="17.28515625" style="1" bestFit="1" customWidth="1"/>
    <col min="3847" max="3847" width="10" style="1" bestFit="1" customWidth="1"/>
    <col min="3848" max="4096" width="6.85546875" style="1" customWidth="1"/>
    <col min="4097" max="4097" width="10.140625" style="1" bestFit="1" customWidth="1"/>
    <col min="4098" max="4098" width="24.85546875" style="1" bestFit="1" customWidth="1"/>
    <col min="4099" max="4099" width="37.5703125" style="1" bestFit="1" customWidth="1"/>
    <col min="4100" max="4100" width="84" style="1" bestFit="1" customWidth="1"/>
    <col min="4101" max="4101" width="42.140625" style="1" bestFit="1" customWidth="1"/>
    <col min="4102" max="4102" width="17.28515625" style="1" bestFit="1" customWidth="1"/>
    <col min="4103" max="4103" width="10" style="1" bestFit="1" customWidth="1"/>
    <col min="4104" max="4352" width="6.85546875" style="1" customWidth="1"/>
    <col min="4353" max="4353" width="10.140625" style="1" bestFit="1" customWidth="1"/>
    <col min="4354" max="4354" width="24.85546875" style="1" bestFit="1" customWidth="1"/>
    <col min="4355" max="4355" width="37.5703125" style="1" bestFit="1" customWidth="1"/>
    <col min="4356" max="4356" width="84" style="1" bestFit="1" customWidth="1"/>
    <col min="4357" max="4357" width="42.140625" style="1" bestFit="1" customWidth="1"/>
    <col min="4358" max="4358" width="17.28515625" style="1" bestFit="1" customWidth="1"/>
    <col min="4359" max="4359" width="10" style="1" bestFit="1" customWidth="1"/>
    <col min="4360" max="4608" width="6.85546875" style="1" customWidth="1"/>
    <col min="4609" max="4609" width="10.140625" style="1" bestFit="1" customWidth="1"/>
    <col min="4610" max="4610" width="24.85546875" style="1" bestFit="1" customWidth="1"/>
    <col min="4611" max="4611" width="37.5703125" style="1" bestFit="1" customWidth="1"/>
    <col min="4612" max="4612" width="84" style="1" bestFit="1" customWidth="1"/>
    <col min="4613" max="4613" width="42.140625" style="1" bestFit="1" customWidth="1"/>
    <col min="4614" max="4614" width="17.28515625" style="1" bestFit="1" customWidth="1"/>
    <col min="4615" max="4615" width="10" style="1" bestFit="1" customWidth="1"/>
    <col min="4616" max="4864" width="6.85546875" style="1" customWidth="1"/>
    <col min="4865" max="4865" width="10.140625" style="1" bestFit="1" customWidth="1"/>
    <col min="4866" max="4866" width="24.85546875" style="1" bestFit="1" customWidth="1"/>
    <col min="4867" max="4867" width="37.5703125" style="1" bestFit="1" customWidth="1"/>
    <col min="4868" max="4868" width="84" style="1" bestFit="1" customWidth="1"/>
    <col min="4869" max="4869" width="42.140625" style="1" bestFit="1" customWidth="1"/>
    <col min="4870" max="4870" width="17.28515625" style="1" bestFit="1" customWidth="1"/>
    <col min="4871" max="4871" width="10" style="1" bestFit="1" customWidth="1"/>
    <col min="4872" max="5120" width="6.85546875" style="1" customWidth="1"/>
    <col min="5121" max="5121" width="10.140625" style="1" bestFit="1" customWidth="1"/>
    <col min="5122" max="5122" width="24.85546875" style="1" bestFit="1" customWidth="1"/>
    <col min="5123" max="5123" width="37.5703125" style="1" bestFit="1" customWidth="1"/>
    <col min="5124" max="5124" width="84" style="1" bestFit="1" customWidth="1"/>
    <col min="5125" max="5125" width="42.140625" style="1" bestFit="1" customWidth="1"/>
    <col min="5126" max="5126" width="17.28515625" style="1" bestFit="1" customWidth="1"/>
    <col min="5127" max="5127" width="10" style="1" bestFit="1" customWidth="1"/>
    <col min="5128" max="5376" width="6.85546875" style="1" customWidth="1"/>
    <col min="5377" max="5377" width="10.140625" style="1" bestFit="1" customWidth="1"/>
    <col min="5378" max="5378" width="24.85546875" style="1" bestFit="1" customWidth="1"/>
    <col min="5379" max="5379" width="37.5703125" style="1" bestFit="1" customWidth="1"/>
    <col min="5380" max="5380" width="84" style="1" bestFit="1" customWidth="1"/>
    <col min="5381" max="5381" width="42.140625" style="1" bestFit="1" customWidth="1"/>
    <col min="5382" max="5382" width="17.28515625" style="1" bestFit="1" customWidth="1"/>
    <col min="5383" max="5383" width="10" style="1" bestFit="1" customWidth="1"/>
    <col min="5384" max="5632" width="6.85546875" style="1" customWidth="1"/>
    <col min="5633" max="5633" width="10.140625" style="1" bestFit="1" customWidth="1"/>
    <col min="5634" max="5634" width="24.85546875" style="1" bestFit="1" customWidth="1"/>
    <col min="5635" max="5635" width="37.5703125" style="1" bestFit="1" customWidth="1"/>
    <col min="5636" max="5636" width="84" style="1" bestFit="1" customWidth="1"/>
    <col min="5637" max="5637" width="42.140625" style="1" bestFit="1" customWidth="1"/>
    <col min="5638" max="5638" width="17.28515625" style="1" bestFit="1" customWidth="1"/>
    <col min="5639" max="5639" width="10" style="1" bestFit="1" customWidth="1"/>
    <col min="5640" max="5888" width="6.85546875" style="1" customWidth="1"/>
    <col min="5889" max="5889" width="10.140625" style="1" bestFit="1" customWidth="1"/>
    <col min="5890" max="5890" width="24.85546875" style="1" bestFit="1" customWidth="1"/>
    <col min="5891" max="5891" width="37.5703125" style="1" bestFit="1" customWidth="1"/>
    <col min="5892" max="5892" width="84" style="1" bestFit="1" customWidth="1"/>
    <col min="5893" max="5893" width="42.140625" style="1" bestFit="1" customWidth="1"/>
    <col min="5894" max="5894" width="17.28515625" style="1" bestFit="1" customWidth="1"/>
    <col min="5895" max="5895" width="10" style="1" bestFit="1" customWidth="1"/>
    <col min="5896" max="6144" width="6.85546875" style="1" customWidth="1"/>
    <col min="6145" max="6145" width="10.140625" style="1" bestFit="1" customWidth="1"/>
    <col min="6146" max="6146" width="24.85546875" style="1" bestFit="1" customWidth="1"/>
    <col min="6147" max="6147" width="37.5703125" style="1" bestFit="1" customWidth="1"/>
    <col min="6148" max="6148" width="84" style="1" bestFit="1" customWidth="1"/>
    <col min="6149" max="6149" width="42.140625" style="1" bestFit="1" customWidth="1"/>
    <col min="6150" max="6150" width="17.28515625" style="1" bestFit="1" customWidth="1"/>
    <col min="6151" max="6151" width="10" style="1" bestFit="1" customWidth="1"/>
    <col min="6152" max="6400" width="6.85546875" style="1" customWidth="1"/>
    <col min="6401" max="6401" width="10.140625" style="1" bestFit="1" customWidth="1"/>
    <col min="6402" max="6402" width="24.85546875" style="1" bestFit="1" customWidth="1"/>
    <col min="6403" max="6403" width="37.5703125" style="1" bestFit="1" customWidth="1"/>
    <col min="6404" max="6404" width="84" style="1" bestFit="1" customWidth="1"/>
    <col min="6405" max="6405" width="42.140625" style="1" bestFit="1" customWidth="1"/>
    <col min="6406" max="6406" width="17.28515625" style="1" bestFit="1" customWidth="1"/>
    <col min="6407" max="6407" width="10" style="1" bestFit="1" customWidth="1"/>
    <col min="6408" max="6656" width="6.85546875" style="1" customWidth="1"/>
    <col min="6657" max="6657" width="10.140625" style="1" bestFit="1" customWidth="1"/>
    <col min="6658" max="6658" width="24.85546875" style="1" bestFit="1" customWidth="1"/>
    <col min="6659" max="6659" width="37.5703125" style="1" bestFit="1" customWidth="1"/>
    <col min="6660" max="6660" width="84" style="1" bestFit="1" customWidth="1"/>
    <col min="6661" max="6661" width="42.140625" style="1" bestFit="1" customWidth="1"/>
    <col min="6662" max="6662" width="17.28515625" style="1" bestFit="1" customWidth="1"/>
    <col min="6663" max="6663" width="10" style="1" bestFit="1" customWidth="1"/>
    <col min="6664" max="6912" width="6.85546875" style="1" customWidth="1"/>
    <col min="6913" max="6913" width="10.140625" style="1" bestFit="1" customWidth="1"/>
    <col min="6914" max="6914" width="24.85546875" style="1" bestFit="1" customWidth="1"/>
    <col min="6915" max="6915" width="37.5703125" style="1" bestFit="1" customWidth="1"/>
    <col min="6916" max="6916" width="84" style="1" bestFit="1" customWidth="1"/>
    <col min="6917" max="6917" width="42.140625" style="1" bestFit="1" customWidth="1"/>
    <col min="6918" max="6918" width="17.28515625" style="1" bestFit="1" customWidth="1"/>
    <col min="6919" max="6919" width="10" style="1" bestFit="1" customWidth="1"/>
    <col min="6920" max="7168" width="6.85546875" style="1" customWidth="1"/>
    <col min="7169" max="7169" width="10.140625" style="1" bestFit="1" customWidth="1"/>
    <col min="7170" max="7170" width="24.85546875" style="1" bestFit="1" customWidth="1"/>
    <col min="7171" max="7171" width="37.5703125" style="1" bestFit="1" customWidth="1"/>
    <col min="7172" max="7172" width="84" style="1" bestFit="1" customWidth="1"/>
    <col min="7173" max="7173" width="42.140625" style="1" bestFit="1" customWidth="1"/>
    <col min="7174" max="7174" width="17.28515625" style="1" bestFit="1" customWidth="1"/>
    <col min="7175" max="7175" width="10" style="1" bestFit="1" customWidth="1"/>
    <col min="7176" max="7424" width="6.85546875" style="1" customWidth="1"/>
    <col min="7425" max="7425" width="10.140625" style="1" bestFit="1" customWidth="1"/>
    <col min="7426" max="7426" width="24.85546875" style="1" bestFit="1" customWidth="1"/>
    <col min="7427" max="7427" width="37.5703125" style="1" bestFit="1" customWidth="1"/>
    <col min="7428" max="7428" width="84" style="1" bestFit="1" customWidth="1"/>
    <col min="7429" max="7429" width="42.140625" style="1" bestFit="1" customWidth="1"/>
    <col min="7430" max="7430" width="17.28515625" style="1" bestFit="1" customWidth="1"/>
    <col min="7431" max="7431" width="10" style="1" bestFit="1" customWidth="1"/>
    <col min="7432" max="7680" width="6.85546875" style="1" customWidth="1"/>
    <col min="7681" max="7681" width="10.140625" style="1" bestFit="1" customWidth="1"/>
    <col min="7682" max="7682" width="24.85546875" style="1" bestFit="1" customWidth="1"/>
    <col min="7683" max="7683" width="37.5703125" style="1" bestFit="1" customWidth="1"/>
    <col min="7684" max="7684" width="84" style="1" bestFit="1" customWidth="1"/>
    <col min="7685" max="7685" width="42.140625" style="1" bestFit="1" customWidth="1"/>
    <col min="7686" max="7686" width="17.28515625" style="1" bestFit="1" customWidth="1"/>
    <col min="7687" max="7687" width="10" style="1" bestFit="1" customWidth="1"/>
    <col min="7688" max="7936" width="6.85546875" style="1" customWidth="1"/>
    <col min="7937" max="7937" width="10.140625" style="1" bestFit="1" customWidth="1"/>
    <col min="7938" max="7938" width="24.85546875" style="1" bestFit="1" customWidth="1"/>
    <col min="7939" max="7939" width="37.5703125" style="1" bestFit="1" customWidth="1"/>
    <col min="7940" max="7940" width="84" style="1" bestFit="1" customWidth="1"/>
    <col min="7941" max="7941" width="42.140625" style="1" bestFit="1" customWidth="1"/>
    <col min="7942" max="7942" width="17.28515625" style="1" bestFit="1" customWidth="1"/>
    <col min="7943" max="7943" width="10" style="1" bestFit="1" customWidth="1"/>
    <col min="7944" max="8192" width="6.85546875" style="1" customWidth="1"/>
    <col min="8193" max="8193" width="10.140625" style="1" bestFit="1" customWidth="1"/>
    <col min="8194" max="8194" width="24.85546875" style="1" bestFit="1" customWidth="1"/>
    <col min="8195" max="8195" width="37.5703125" style="1" bestFit="1" customWidth="1"/>
    <col min="8196" max="8196" width="84" style="1" bestFit="1" customWidth="1"/>
    <col min="8197" max="8197" width="42.140625" style="1" bestFit="1" customWidth="1"/>
    <col min="8198" max="8198" width="17.28515625" style="1" bestFit="1" customWidth="1"/>
    <col min="8199" max="8199" width="10" style="1" bestFit="1" customWidth="1"/>
    <col min="8200" max="8448" width="6.85546875" style="1" customWidth="1"/>
    <col min="8449" max="8449" width="10.140625" style="1" bestFit="1" customWidth="1"/>
    <col min="8450" max="8450" width="24.85546875" style="1" bestFit="1" customWidth="1"/>
    <col min="8451" max="8451" width="37.5703125" style="1" bestFit="1" customWidth="1"/>
    <col min="8452" max="8452" width="84" style="1" bestFit="1" customWidth="1"/>
    <col min="8453" max="8453" width="42.140625" style="1" bestFit="1" customWidth="1"/>
    <col min="8454" max="8454" width="17.28515625" style="1" bestFit="1" customWidth="1"/>
    <col min="8455" max="8455" width="10" style="1" bestFit="1" customWidth="1"/>
    <col min="8456" max="8704" width="6.85546875" style="1" customWidth="1"/>
    <col min="8705" max="8705" width="10.140625" style="1" bestFit="1" customWidth="1"/>
    <col min="8706" max="8706" width="24.85546875" style="1" bestFit="1" customWidth="1"/>
    <col min="8707" max="8707" width="37.5703125" style="1" bestFit="1" customWidth="1"/>
    <col min="8708" max="8708" width="84" style="1" bestFit="1" customWidth="1"/>
    <col min="8709" max="8709" width="42.140625" style="1" bestFit="1" customWidth="1"/>
    <col min="8710" max="8710" width="17.28515625" style="1" bestFit="1" customWidth="1"/>
    <col min="8711" max="8711" width="10" style="1" bestFit="1" customWidth="1"/>
    <col min="8712" max="8960" width="6.85546875" style="1" customWidth="1"/>
    <col min="8961" max="8961" width="10.140625" style="1" bestFit="1" customWidth="1"/>
    <col min="8962" max="8962" width="24.85546875" style="1" bestFit="1" customWidth="1"/>
    <col min="8963" max="8963" width="37.5703125" style="1" bestFit="1" customWidth="1"/>
    <col min="8964" max="8964" width="84" style="1" bestFit="1" customWidth="1"/>
    <col min="8965" max="8965" width="42.140625" style="1" bestFit="1" customWidth="1"/>
    <col min="8966" max="8966" width="17.28515625" style="1" bestFit="1" customWidth="1"/>
    <col min="8967" max="8967" width="10" style="1" bestFit="1" customWidth="1"/>
    <col min="8968" max="9216" width="6.85546875" style="1" customWidth="1"/>
    <col min="9217" max="9217" width="10.140625" style="1" bestFit="1" customWidth="1"/>
    <col min="9218" max="9218" width="24.85546875" style="1" bestFit="1" customWidth="1"/>
    <col min="9219" max="9219" width="37.5703125" style="1" bestFit="1" customWidth="1"/>
    <col min="9220" max="9220" width="84" style="1" bestFit="1" customWidth="1"/>
    <col min="9221" max="9221" width="42.140625" style="1" bestFit="1" customWidth="1"/>
    <col min="9222" max="9222" width="17.28515625" style="1" bestFit="1" customWidth="1"/>
    <col min="9223" max="9223" width="10" style="1" bestFit="1" customWidth="1"/>
    <col min="9224" max="9472" width="6.85546875" style="1" customWidth="1"/>
    <col min="9473" max="9473" width="10.140625" style="1" bestFit="1" customWidth="1"/>
    <col min="9474" max="9474" width="24.85546875" style="1" bestFit="1" customWidth="1"/>
    <col min="9475" max="9475" width="37.5703125" style="1" bestFit="1" customWidth="1"/>
    <col min="9476" max="9476" width="84" style="1" bestFit="1" customWidth="1"/>
    <col min="9477" max="9477" width="42.140625" style="1" bestFit="1" customWidth="1"/>
    <col min="9478" max="9478" width="17.28515625" style="1" bestFit="1" customWidth="1"/>
    <col min="9479" max="9479" width="10" style="1" bestFit="1" customWidth="1"/>
    <col min="9480" max="9728" width="6.85546875" style="1" customWidth="1"/>
    <col min="9729" max="9729" width="10.140625" style="1" bestFit="1" customWidth="1"/>
    <col min="9730" max="9730" width="24.85546875" style="1" bestFit="1" customWidth="1"/>
    <col min="9731" max="9731" width="37.5703125" style="1" bestFit="1" customWidth="1"/>
    <col min="9732" max="9732" width="84" style="1" bestFit="1" customWidth="1"/>
    <col min="9733" max="9733" width="42.140625" style="1" bestFit="1" customWidth="1"/>
    <col min="9734" max="9734" width="17.28515625" style="1" bestFit="1" customWidth="1"/>
    <col min="9735" max="9735" width="10" style="1" bestFit="1" customWidth="1"/>
    <col min="9736" max="9984" width="6.85546875" style="1" customWidth="1"/>
    <col min="9985" max="9985" width="10.140625" style="1" bestFit="1" customWidth="1"/>
    <col min="9986" max="9986" width="24.85546875" style="1" bestFit="1" customWidth="1"/>
    <col min="9987" max="9987" width="37.5703125" style="1" bestFit="1" customWidth="1"/>
    <col min="9988" max="9988" width="84" style="1" bestFit="1" customWidth="1"/>
    <col min="9989" max="9989" width="42.140625" style="1" bestFit="1" customWidth="1"/>
    <col min="9990" max="9990" width="17.28515625" style="1" bestFit="1" customWidth="1"/>
    <col min="9991" max="9991" width="10" style="1" bestFit="1" customWidth="1"/>
    <col min="9992" max="10240" width="6.85546875" style="1" customWidth="1"/>
    <col min="10241" max="10241" width="10.140625" style="1" bestFit="1" customWidth="1"/>
    <col min="10242" max="10242" width="24.85546875" style="1" bestFit="1" customWidth="1"/>
    <col min="10243" max="10243" width="37.5703125" style="1" bestFit="1" customWidth="1"/>
    <col min="10244" max="10244" width="84" style="1" bestFit="1" customWidth="1"/>
    <col min="10245" max="10245" width="42.140625" style="1" bestFit="1" customWidth="1"/>
    <col min="10246" max="10246" width="17.28515625" style="1" bestFit="1" customWidth="1"/>
    <col min="10247" max="10247" width="10" style="1" bestFit="1" customWidth="1"/>
    <col min="10248" max="10496" width="6.85546875" style="1" customWidth="1"/>
    <col min="10497" max="10497" width="10.140625" style="1" bestFit="1" customWidth="1"/>
    <col min="10498" max="10498" width="24.85546875" style="1" bestFit="1" customWidth="1"/>
    <col min="10499" max="10499" width="37.5703125" style="1" bestFit="1" customWidth="1"/>
    <col min="10500" max="10500" width="84" style="1" bestFit="1" customWidth="1"/>
    <col min="10501" max="10501" width="42.140625" style="1" bestFit="1" customWidth="1"/>
    <col min="10502" max="10502" width="17.28515625" style="1" bestFit="1" customWidth="1"/>
    <col min="10503" max="10503" width="10" style="1" bestFit="1" customWidth="1"/>
    <col min="10504" max="10752" width="6.85546875" style="1" customWidth="1"/>
    <col min="10753" max="10753" width="10.140625" style="1" bestFit="1" customWidth="1"/>
    <col min="10754" max="10754" width="24.85546875" style="1" bestFit="1" customWidth="1"/>
    <col min="10755" max="10755" width="37.5703125" style="1" bestFit="1" customWidth="1"/>
    <col min="10756" max="10756" width="84" style="1" bestFit="1" customWidth="1"/>
    <col min="10757" max="10757" width="42.140625" style="1" bestFit="1" customWidth="1"/>
    <col min="10758" max="10758" width="17.28515625" style="1" bestFit="1" customWidth="1"/>
    <col min="10759" max="10759" width="10" style="1" bestFit="1" customWidth="1"/>
    <col min="10760" max="11008" width="6.85546875" style="1" customWidth="1"/>
    <col min="11009" max="11009" width="10.140625" style="1" bestFit="1" customWidth="1"/>
    <col min="11010" max="11010" width="24.85546875" style="1" bestFit="1" customWidth="1"/>
    <col min="11011" max="11011" width="37.5703125" style="1" bestFit="1" customWidth="1"/>
    <col min="11012" max="11012" width="84" style="1" bestFit="1" customWidth="1"/>
    <col min="11013" max="11013" width="42.140625" style="1" bestFit="1" customWidth="1"/>
    <col min="11014" max="11014" width="17.28515625" style="1" bestFit="1" customWidth="1"/>
    <col min="11015" max="11015" width="10" style="1" bestFit="1" customWidth="1"/>
    <col min="11016" max="11264" width="6.85546875" style="1" customWidth="1"/>
    <col min="11265" max="11265" width="10.140625" style="1" bestFit="1" customWidth="1"/>
    <col min="11266" max="11266" width="24.85546875" style="1" bestFit="1" customWidth="1"/>
    <col min="11267" max="11267" width="37.5703125" style="1" bestFit="1" customWidth="1"/>
    <col min="11268" max="11268" width="84" style="1" bestFit="1" customWidth="1"/>
    <col min="11269" max="11269" width="42.140625" style="1" bestFit="1" customWidth="1"/>
    <col min="11270" max="11270" width="17.28515625" style="1" bestFit="1" customWidth="1"/>
    <col min="11271" max="11271" width="10" style="1" bestFit="1" customWidth="1"/>
    <col min="11272" max="11520" width="6.85546875" style="1" customWidth="1"/>
    <col min="11521" max="11521" width="10.140625" style="1" bestFit="1" customWidth="1"/>
    <col min="11522" max="11522" width="24.85546875" style="1" bestFit="1" customWidth="1"/>
    <col min="11523" max="11523" width="37.5703125" style="1" bestFit="1" customWidth="1"/>
    <col min="11524" max="11524" width="84" style="1" bestFit="1" customWidth="1"/>
    <col min="11525" max="11525" width="42.140625" style="1" bestFit="1" customWidth="1"/>
    <col min="11526" max="11526" width="17.28515625" style="1" bestFit="1" customWidth="1"/>
    <col min="11527" max="11527" width="10" style="1" bestFit="1" customWidth="1"/>
    <col min="11528" max="11776" width="6.85546875" style="1" customWidth="1"/>
    <col min="11777" max="11777" width="10.140625" style="1" bestFit="1" customWidth="1"/>
    <col min="11778" max="11778" width="24.85546875" style="1" bestFit="1" customWidth="1"/>
    <col min="11779" max="11779" width="37.5703125" style="1" bestFit="1" customWidth="1"/>
    <col min="11780" max="11780" width="84" style="1" bestFit="1" customWidth="1"/>
    <col min="11781" max="11781" width="42.140625" style="1" bestFit="1" customWidth="1"/>
    <col min="11782" max="11782" width="17.28515625" style="1" bestFit="1" customWidth="1"/>
    <col min="11783" max="11783" width="10" style="1" bestFit="1" customWidth="1"/>
    <col min="11784" max="12032" width="6.85546875" style="1" customWidth="1"/>
    <col min="12033" max="12033" width="10.140625" style="1" bestFit="1" customWidth="1"/>
    <col min="12034" max="12034" width="24.85546875" style="1" bestFit="1" customWidth="1"/>
    <col min="12035" max="12035" width="37.5703125" style="1" bestFit="1" customWidth="1"/>
    <col min="12036" max="12036" width="84" style="1" bestFit="1" customWidth="1"/>
    <col min="12037" max="12037" width="42.140625" style="1" bestFit="1" customWidth="1"/>
    <col min="12038" max="12038" width="17.28515625" style="1" bestFit="1" customWidth="1"/>
    <col min="12039" max="12039" width="10" style="1" bestFit="1" customWidth="1"/>
    <col min="12040" max="12288" width="6.85546875" style="1" customWidth="1"/>
    <col min="12289" max="12289" width="10.140625" style="1" bestFit="1" customWidth="1"/>
    <col min="12290" max="12290" width="24.85546875" style="1" bestFit="1" customWidth="1"/>
    <col min="12291" max="12291" width="37.5703125" style="1" bestFit="1" customWidth="1"/>
    <col min="12292" max="12292" width="84" style="1" bestFit="1" customWidth="1"/>
    <col min="12293" max="12293" width="42.140625" style="1" bestFit="1" customWidth="1"/>
    <col min="12294" max="12294" width="17.28515625" style="1" bestFit="1" customWidth="1"/>
    <col min="12295" max="12295" width="10" style="1" bestFit="1" customWidth="1"/>
    <col min="12296" max="12544" width="6.85546875" style="1" customWidth="1"/>
    <col min="12545" max="12545" width="10.140625" style="1" bestFit="1" customWidth="1"/>
    <col min="12546" max="12546" width="24.85546875" style="1" bestFit="1" customWidth="1"/>
    <col min="12547" max="12547" width="37.5703125" style="1" bestFit="1" customWidth="1"/>
    <col min="12548" max="12548" width="84" style="1" bestFit="1" customWidth="1"/>
    <col min="12549" max="12549" width="42.140625" style="1" bestFit="1" customWidth="1"/>
    <col min="12550" max="12550" width="17.28515625" style="1" bestFit="1" customWidth="1"/>
    <col min="12551" max="12551" width="10" style="1" bestFit="1" customWidth="1"/>
    <col min="12552" max="12800" width="6.85546875" style="1" customWidth="1"/>
    <col min="12801" max="12801" width="10.140625" style="1" bestFit="1" customWidth="1"/>
    <col min="12802" max="12802" width="24.85546875" style="1" bestFit="1" customWidth="1"/>
    <col min="12803" max="12803" width="37.5703125" style="1" bestFit="1" customWidth="1"/>
    <col min="12804" max="12804" width="84" style="1" bestFit="1" customWidth="1"/>
    <col min="12805" max="12805" width="42.140625" style="1" bestFit="1" customWidth="1"/>
    <col min="12806" max="12806" width="17.28515625" style="1" bestFit="1" customWidth="1"/>
    <col min="12807" max="12807" width="10" style="1" bestFit="1" customWidth="1"/>
    <col min="12808" max="13056" width="6.85546875" style="1" customWidth="1"/>
    <col min="13057" max="13057" width="10.140625" style="1" bestFit="1" customWidth="1"/>
    <col min="13058" max="13058" width="24.85546875" style="1" bestFit="1" customWidth="1"/>
    <col min="13059" max="13059" width="37.5703125" style="1" bestFit="1" customWidth="1"/>
    <col min="13060" max="13060" width="84" style="1" bestFit="1" customWidth="1"/>
    <col min="13061" max="13061" width="42.140625" style="1" bestFit="1" customWidth="1"/>
    <col min="13062" max="13062" width="17.28515625" style="1" bestFit="1" customWidth="1"/>
    <col min="13063" max="13063" width="10" style="1" bestFit="1" customWidth="1"/>
    <col min="13064" max="13312" width="6.85546875" style="1" customWidth="1"/>
    <col min="13313" max="13313" width="10.140625" style="1" bestFit="1" customWidth="1"/>
    <col min="13314" max="13314" width="24.85546875" style="1" bestFit="1" customWidth="1"/>
    <col min="13315" max="13315" width="37.5703125" style="1" bestFit="1" customWidth="1"/>
    <col min="13316" max="13316" width="84" style="1" bestFit="1" customWidth="1"/>
    <col min="13317" max="13317" width="42.140625" style="1" bestFit="1" customWidth="1"/>
    <col min="13318" max="13318" width="17.28515625" style="1" bestFit="1" customWidth="1"/>
    <col min="13319" max="13319" width="10" style="1" bestFit="1" customWidth="1"/>
    <col min="13320" max="13568" width="6.85546875" style="1" customWidth="1"/>
    <col min="13569" max="13569" width="10.140625" style="1" bestFit="1" customWidth="1"/>
    <col min="13570" max="13570" width="24.85546875" style="1" bestFit="1" customWidth="1"/>
    <col min="13571" max="13571" width="37.5703125" style="1" bestFit="1" customWidth="1"/>
    <col min="13572" max="13572" width="84" style="1" bestFit="1" customWidth="1"/>
    <col min="13573" max="13573" width="42.140625" style="1" bestFit="1" customWidth="1"/>
    <col min="13574" max="13574" width="17.28515625" style="1" bestFit="1" customWidth="1"/>
    <col min="13575" max="13575" width="10" style="1" bestFit="1" customWidth="1"/>
    <col min="13576" max="13824" width="6.85546875" style="1" customWidth="1"/>
    <col min="13825" max="13825" width="10.140625" style="1" bestFit="1" customWidth="1"/>
    <col min="13826" max="13826" width="24.85546875" style="1" bestFit="1" customWidth="1"/>
    <col min="13827" max="13827" width="37.5703125" style="1" bestFit="1" customWidth="1"/>
    <col min="13828" max="13828" width="84" style="1" bestFit="1" customWidth="1"/>
    <col min="13829" max="13829" width="42.140625" style="1" bestFit="1" customWidth="1"/>
    <col min="13830" max="13830" width="17.28515625" style="1" bestFit="1" customWidth="1"/>
    <col min="13831" max="13831" width="10" style="1" bestFit="1" customWidth="1"/>
    <col min="13832" max="14080" width="6.85546875" style="1" customWidth="1"/>
    <col min="14081" max="14081" width="10.140625" style="1" bestFit="1" customWidth="1"/>
    <col min="14082" max="14082" width="24.85546875" style="1" bestFit="1" customWidth="1"/>
    <col min="14083" max="14083" width="37.5703125" style="1" bestFit="1" customWidth="1"/>
    <col min="14084" max="14084" width="84" style="1" bestFit="1" customWidth="1"/>
    <col min="14085" max="14085" width="42.140625" style="1" bestFit="1" customWidth="1"/>
    <col min="14086" max="14086" width="17.28515625" style="1" bestFit="1" customWidth="1"/>
    <col min="14087" max="14087" width="10" style="1" bestFit="1" customWidth="1"/>
    <col min="14088" max="14336" width="6.85546875" style="1" customWidth="1"/>
    <col min="14337" max="14337" width="10.140625" style="1" bestFit="1" customWidth="1"/>
    <col min="14338" max="14338" width="24.85546875" style="1" bestFit="1" customWidth="1"/>
    <col min="14339" max="14339" width="37.5703125" style="1" bestFit="1" customWidth="1"/>
    <col min="14340" max="14340" width="84" style="1" bestFit="1" customWidth="1"/>
    <col min="14341" max="14341" width="42.140625" style="1" bestFit="1" customWidth="1"/>
    <col min="14342" max="14342" width="17.28515625" style="1" bestFit="1" customWidth="1"/>
    <col min="14343" max="14343" width="10" style="1" bestFit="1" customWidth="1"/>
    <col min="14344" max="14592" width="6.85546875" style="1" customWidth="1"/>
    <col min="14593" max="14593" width="10.140625" style="1" bestFit="1" customWidth="1"/>
    <col min="14594" max="14594" width="24.85546875" style="1" bestFit="1" customWidth="1"/>
    <col min="14595" max="14595" width="37.5703125" style="1" bestFit="1" customWidth="1"/>
    <col min="14596" max="14596" width="84" style="1" bestFit="1" customWidth="1"/>
    <col min="14597" max="14597" width="42.140625" style="1" bestFit="1" customWidth="1"/>
    <col min="14598" max="14598" width="17.28515625" style="1" bestFit="1" customWidth="1"/>
    <col min="14599" max="14599" width="10" style="1" bestFit="1" customWidth="1"/>
    <col min="14600" max="14848" width="6.85546875" style="1" customWidth="1"/>
    <col min="14849" max="14849" width="10.140625" style="1" bestFit="1" customWidth="1"/>
    <col min="14850" max="14850" width="24.85546875" style="1" bestFit="1" customWidth="1"/>
    <col min="14851" max="14851" width="37.5703125" style="1" bestFit="1" customWidth="1"/>
    <col min="14852" max="14852" width="84" style="1" bestFit="1" customWidth="1"/>
    <col min="14853" max="14853" width="42.140625" style="1" bestFit="1" customWidth="1"/>
    <col min="14854" max="14854" width="17.28515625" style="1" bestFit="1" customWidth="1"/>
    <col min="14855" max="14855" width="10" style="1" bestFit="1" customWidth="1"/>
    <col min="14856" max="15104" width="6.85546875" style="1" customWidth="1"/>
    <col min="15105" max="15105" width="10.140625" style="1" bestFit="1" customWidth="1"/>
    <col min="15106" max="15106" width="24.85546875" style="1" bestFit="1" customWidth="1"/>
    <col min="15107" max="15107" width="37.5703125" style="1" bestFit="1" customWidth="1"/>
    <col min="15108" max="15108" width="84" style="1" bestFit="1" customWidth="1"/>
    <col min="15109" max="15109" width="42.140625" style="1" bestFit="1" customWidth="1"/>
    <col min="15110" max="15110" width="17.28515625" style="1" bestFit="1" customWidth="1"/>
    <col min="15111" max="15111" width="10" style="1" bestFit="1" customWidth="1"/>
    <col min="15112" max="15360" width="6.85546875" style="1" customWidth="1"/>
    <col min="15361" max="15361" width="10.140625" style="1" bestFit="1" customWidth="1"/>
    <col min="15362" max="15362" width="24.85546875" style="1" bestFit="1" customWidth="1"/>
    <col min="15363" max="15363" width="37.5703125" style="1" bestFit="1" customWidth="1"/>
    <col min="15364" max="15364" width="84" style="1" bestFit="1" customWidth="1"/>
    <col min="15365" max="15365" width="42.140625" style="1" bestFit="1" customWidth="1"/>
    <col min="15366" max="15366" width="17.28515625" style="1" bestFit="1" customWidth="1"/>
    <col min="15367" max="15367" width="10" style="1" bestFit="1" customWidth="1"/>
    <col min="15368" max="15616" width="6.85546875" style="1" customWidth="1"/>
    <col min="15617" max="15617" width="10.140625" style="1" bestFit="1" customWidth="1"/>
    <col min="15618" max="15618" width="24.85546875" style="1" bestFit="1" customWidth="1"/>
    <col min="15619" max="15619" width="37.5703125" style="1" bestFit="1" customWidth="1"/>
    <col min="15620" max="15620" width="84" style="1" bestFit="1" customWidth="1"/>
    <col min="15621" max="15621" width="42.140625" style="1" bestFit="1" customWidth="1"/>
    <col min="15622" max="15622" width="17.28515625" style="1" bestFit="1" customWidth="1"/>
    <col min="15623" max="15623" width="10" style="1" bestFit="1" customWidth="1"/>
    <col min="15624" max="15872" width="6.85546875" style="1" customWidth="1"/>
    <col min="15873" max="15873" width="10.140625" style="1" bestFit="1" customWidth="1"/>
    <col min="15874" max="15874" width="24.85546875" style="1" bestFit="1" customWidth="1"/>
    <col min="15875" max="15875" width="37.5703125" style="1" bestFit="1" customWidth="1"/>
    <col min="15876" max="15876" width="84" style="1" bestFit="1" customWidth="1"/>
    <col min="15877" max="15877" width="42.140625" style="1" bestFit="1" customWidth="1"/>
    <col min="15878" max="15878" width="17.28515625" style="1" bestFit="1" customWidth="1"/>
    <col min="15879" max="15879" width="10" style="1" bestFit="1" customWidth="1"/>
    <col min="15880" max="16128" width="6.85546875" style="1" customWidth="1"/>
    <col min="16129" max="16129" width="10.140625" style="1" bestFit="1" customWidth="1"/>
    <col min="16130" max="16130" width="24.85546875" style="1" bestFit="1" customWidth="1"/>
    <col min="16131" max="16131" width="37.5703125" style="1" bestFit="1" customWidth="1"/>
    <col min="16132" max="16132" width="84" style="1" bestFit="1" customWidth="1"/>
    <col min="16133" max="16133" width="42.140625" style="1" bestFit="1" customWidth="1"/>
    <col min="16134" max="16134" width="17.28515625" style="1" bestFit="1" customWidth="1"/>
    <col min="16135" max="16135" width="10" style="1" bestFit="1" customWidth="1"/>
    <col min="16136" max="16384" width="6.85546875" style="1" customWidth="1"/>
  </cols>
  <sheetData>
    <row r="1" spans="1:11" ht="12.75" customHeight="1" x14ac:dyDescent="0.2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</row>
    <row r="2" spans="1:11" s="21" customFormat="1" ht="15" x14ac:dyDescent="0.25">
      <c r="A2" s="22">
        <v>44927</v>
      </c>
      <c r="B2" s="25" t="s">
        <v>12</v>
      </c>
      <c r="C2" s="25" t="s">
        <v>13</v>
      </c>
      <c r="D2" s="23" t="s">
        <v>47</v>
      </c>
      <c r="E2" s="23" t="s">
        <v>15</v>
      </c>
      <c r="F2" s="23" t="s">
        <v>16</v>
      </c>
      <c r="G2" s="24">
        <v>6677.4000000000005</v>
      </c>
      <c r="H2" s="24"/>
      <c r="I2" s="24"/>
      <c r="J2" s="24"/>
      <c r="K2" s="24"/>
    </row>
    <row r="3" spans="1:11" s="21" customFormat="1" ht="15" x14ac:dyDescent="0.25">
      <c r="A3" s="22">
        <v>44928</v>
      </c>
      <c r="B3" s="25" t="s">
        <v>12</v>
      </c>
      <c r="C3" s="25" t="s">
        <v>13</v>
      </c>
      <c r="D3" s="23" t="s">
        <v>48</v>
      </c>
      <c r="E3" s="23" t="s">
        <v>39</v>
      </c>
      <c r="F3" s="23" t="s">
        <v>40</v>
      </c>
      <c r="G3" s="24">
        <v>5439.85</v>
      </c>
      <c r="H3" s="24"/>
      <c r="I3" s="24"/>
      <c r="J3" s="24"/>
      <c r="K3" s="24"/>
    </row>
    <row r="4" spans="1:11" s="21" customFormat="1" ht="15" x14ac:dyDescent="0.25">
      <c r="A4" s="22">
        <v>44928</v>
      </c>
      <c r="B4" s="26" t="s">
        <v>0</v>
      </c>
      <c r="C4" s="25" t="s">
        <v>13</v>
      </c>
      <c r="D4" s="23" t="s">
        <v>49</v>
      </c>
      <c r="E4" s="23" t="s">
        <v>39</v>
      </c>
      <c r="F4" s="23" t="s">
        <v>40</v>
      </c>
      <c r="G4" s="24">
        <v>7495.5</v>
      </c>
      <c r="H4" s="24"/>
      <c r="I4" s="24"/>
      <c r="J4" s="24"/>
      <c r="K4" s="24"/>
    </row>
    <row r="5" spans="1:11" s="21" customFormat="1" ht="15" x14ac:dyDescent="0.25">
      <c r="A5" s="22">
        <v>44943</v>
      </c>
      <c r="B5" s="25" t="s">
        <v>12</v>
      </c>
      <c r="C5" s="25" t="s">
        <v>13</v>
      </c>
      <c r="D5" s="27" t="s">
        <v>102</v>
      </c>
      <c r="E5" s="23" t="s">
        <v>50</v>
      </c>
      <c r="F5" s="23" t="s">
        <v>17</v>
      </c>
      <c r="G5" s="24">
        <v>9920</v>
      </c>
      <c r="H5" s="24"/>
      <c r="I5" s="24"/>
      <c r="J5" s="24"/>
      <c r="K5" s="24"/>
    </row>
    <row r="6" spans="1:11" s="21" customFormat="1" ht="15" x14ac:dyDescent="0.25">
      <c r="A6" s="22">
        <v>44957</v>
      </c>
      <c r="B6" s="25" t="s">
        <v>20</v>
      </c>
      <c r="C6" s="25" t="s">
        <v>13</v>
      </c>
      <c r="D6" s="27" t="s">
        <v>101</v>
      </c>
      <c r="E6" s="23" t="s">
        <v>21</v>
      </c>
      <c r="F6" s="23" t="s">
        <v>22</v>
      </c>
      <c r="G6" s="24">
        <v>10274.6</v>
      </c>
      <c r="H6" s="24"/>
      <c r="I6" s="24"/>
      <c r="J6" s="24"/>
      <c r="K6" s="24"/>
    </row>
    <row r="7" spans="1:11" s="21" customFormat="1" ht="15" x14ac:dyDescent="0.25">
      <c r="A7" s="22">
        <v>44957</v>
      </c>
      <c r="B7" s="25" t="s">
        <v>20</v>
      </c>
      <c r="C7" s="25" t="s">
        <v>13</v>
      </c>
      <c r="D7" s="23" t="s">
        <v>105</v>
      </c>
      <c r="E7" s="23" t="s">
        <v>37</v>
      </c>
      <c r="F7" s="23" t="s">
        <v>38</v>
      </c>
      <c r="G7" s="24">
        <v>14333.800000000001</v>
      </c>
      <c r="H7" s="24"/>
      <c r="I7" s="24"/>
      <c r="J7" s="24"/>
      <c r="K7" s="24"/>
    </row>
    <row r="8" spans="1:11" s="21" customFormat="1" ht="15" x14ac:dyDescent="0.25">
      <c r="A8" s="22">
        <v>44963</v>
      </c>
      <c r="B8" s="26" t="s">
        <v>0</v>
      </c>
      <c r="C8" s="25" t="s">
        <v>13</v>
      </c>
      <c r="D8" s="23" t="s">
        <v>110</v>
      </c>
      <c r="E8" s="23" t="s">
        <v>51</v>
      </c>
      <c r="F8" s="23" t="s">
        <v>52</v>
      </c>
      <c r="G8" s="24">
        <v>5400</v>
      </c>
      <c r="H8" s="24"/>
      <c r="I8" s="24"/>
      <c r="J8" s="24"/>
      <c r="K8" s="24"/>
    </row>
    <row r="9" spans="1:11" s="21" customFormat="1" ht="15" x14ac:dyDescent="0.25">
      <c r="A9" s="22">
        <v>44973</v>
      </c>
      <c r="B9" s="25" t="s">
        <v>25</v>
      </c>
      <c r="C9" s="25" t="s">
        <v>13</v>
      </c>
      <c r="D9" s="27" t="s">
        <v>103</v>
      </c>
      <c r="E9" s="23" t="s">
        <v>23</v>
      </c>
      <c r="F9" s="23" t="s">
        <v>24</v>
      </c>
      <c r="G9" s="24">
        <v>6030</v>
      </c>
      <c r="H9" s="24"/>
      <c r="I9" s="24"/>
      <c r="J9" s="24"/>
      <c r="K9" s="24"/>
    </row>
    <row r="10" spans="1:11" s="21" customFormat="1" ht="15" x14ac:dyDescent="0.25">
      <c r="A10" s="22">
        <v>44973</v>
      </c>
      <c r="B10" s="26" t="s">
        <v>0</v>
      </c>
      <c r="C10" s="25" t="s">
        <v>13</v>
      </c>
      <c r="D10" s="23" t="s">
        <v>104</v>
      </c>
      <c r="E10" s="23" t="s">
        <v>34</v>
      </c>
      <c r="F10" s="23" t="s">
        <v>17</v>
      </c>
      <c r="G10" s="24">
        <v>13627.300000000001</v>
      </c>
      <c r="H10" s="24"/>
      <c r="I10" s="24"/>
      <c r="J10" s="24"/>
      <c r="K10" s="24"/>
    </row>
    <row r="11" spans="1:11" s="21" customFormat="1" ht="15" x14ac:dyDescent="0.25">
      <c r="A11" s="22">
        <v>44979</v>
      </c>
      <c r="B11" s="25" t="s">
        <v>12</v>
      </c>
      <c r="C11" s="25" t="s">
        <v>13</v>
      </c>
      <c r="D11" s="27" t="s">
        <v>109</v>
      </c>
      <c r="E11" s="23" t="s">
        <v>53</v>
      </c>
      <c r="F11" s="23" t="s">
        <v>54</v>
      </c>
      <c r="G11" s="24">
        <v>8726.1</v>
      </c>
      <c r="H11" s="24"/>
      <c r="I11" s="24"/>
      <c r="J11" s="24"/>
      <c r="K11" s="24"/>
    </row>
    <row r="12" spans="1:11" s="21" customFormat="1" ht="15" x14ac:dyDescent="0.25">
      <c r="A12" s="22">
        <v>44992</v>
      </c>
      <c r="B12" s="25" t="s">
        <v>12</v>
      </c>
      <c r="C12" s="25" t="s">
        <v>13</v>
      </c>
      <c r="D12" s="23" t="s">
        <v>55</v>
      </c>
      <c r="E12" s="23" t="s">
        <v>18</v>
      </c>
      <c r="F12" s="23" t="s">
        <v>19</v>
      </c>
      <c r="G12" s="24">
        <v>20000</v>
      </c>
      <c r="H12" s="24"/>
      <c r="I12" s="24"/>
      <c r="J12" s="24"/>
      <c r="K12" s="24"/>
    </row>
    <row r="13" spans="1:11" s="21" customFormat="1" ht="15" x14ac:dyDescent="0.25">
      <c r="A13" s="22">
        <v>45007</v>
      </c>
      <c r="B13" s="25" t="s">
        <v>20</v>
      </c>
      <c r="C13" s="25" t="s">
        <v>13</v>
      </c>
      <c r="D13" s="27" t="s">
        <v>56</v>
      </c>
      <c r="E13" s="23" t="s">
        <v>23</v>
      </c>
      <c r="F13" s="23" t="s">
        <v>24</v>
      </c>
      <c r="G13" s="24">
        <v>5331.1500000000005</v>
      </c>
      <c r="H13" s="24"/>
      <c r="I13" s="24"/>
      <c r="J13" s="24"/>
      <c r="K13" s="24"/>
    </row>
    <row r="14" spans="1:11" s="21" customFormat="1" ht="15" x14ac:dyDescent="0.25">
      <c r="A14" s="22">
        <v>45012</v>
      </c>
      <c r="B14" s="25" t="s">
        <v>12</v>
      </c>
      <c r="C14" s="25" t="s">
        <v>13</v>
      </c>
      <c r="D14" s="23" t="s">
        <v>94</v>
      </c>
      <c r="E14" s="23" t="s">
        <v>95</v>
      </c>
      <c r="F14" s="23" t="s">
        <v>96</v>
      </c>
      <c r="G14" s="24">
        <v>13789.550000000001</v>
      </c>
      <c r="H14" s="24"/>
      <c r="I14" s="24"/>
      <c r="J14" s="24"/>
      <c r="K14" s="24"/>
    </row>
    <row r="15" spans="1:11" s="21" customFormat="1" ht="15" x14ac:dyDescent="0.25">
      <c r="A15" s="22">
        <v>45020</v>
      </c>
      <c r="B15" s="25" t="s">
        <v>20</v>
      </c>
      <c r="C15" s="25" t="s">
        <v>13</v>
      </c>
      <c r="D15" s="27" t="s">
        <v>57</v>
      </c>
      <c r="E15" s="23" t="s">
        <v>37</v>
      </c>
      <c r="F15" s="23" t="s">
        <v>38</v>
      </c>
      <c r="G15" s="24">
        <v>36227.800000000003</v>
      </c>
      <c r="H15" s="24"/>
      <c r="I15" s="24"/>
      <c r="J15" s="24"/>
      <c r="K15" s="24"/>
    </row>
    <row r="16" spans="1:11" s="21" customFormat="1" ht="15" x14ac:dyDescent="0.25">
      <c r="A16" s="22">
        <v>45020</v>
      </c>
      <c r="B16" s="25" t="s">
        <v>12</v>
      </c>
      <c r="C16" s="25" t="s">
        <v>13</v>
      </c>
      <c r="D16" s="23" t="s">
        <v>58</v>
      </c>
      <c r="E16" s="23" t="s">
        <v>53</v>
      </c>
      <c r="F16" s="23" t="s">
        <v>54</v>
      </c>
      <c r="G16" s="24">
        <v>5412.1</v>
      </c>
      <c r="H16" s="24"/>
      <c r="I16" s="24"/>
      <c r="J16" s="24"/>
      <c r="K16" s="24"/>
    </row>
    <row r="17" spans="1:11" s="21" customFormat="1" ht="15" x14ac:dyDescent="0.25">
      <c r="A17" s="22">
        <v>45034</v>
      </c>
      <c r="B17" s="25" t="s">
        <v>20</v>
      </c>
      <c r="C17" s="26" t="s">
        <v>100</v>
      </c>
      <c r="D17" s="27" t="s">
        <v>59</v>
      </c>
      <c r="E17" s="23" t="s">
        <v>60</v>
      </c>
      <c r="F17" s="23" t="s">
        <v>61</v>
      </c>
      <c r="G17" s="24">
        <v>41025.5</v>
      </c>
      <c r="H17" s="24"/>
      <c r="I17" s="24"/>
      <c r="J17" s="24"/>
      <c r="K17" s="24"/>
    </row>
    <row r="18" spans="1:11" s="21" customFormat="1" ht="15" x14ac:dyDescent="0.25">
      <c r="A18" s="22">
        <v>45034</v>
      </c>
      <c r="B18" s="25" t="s">
        <v>20</v>
      </c>
      <c r="C18" s="25" t="s">
        <v>13</v>
      </c>
      <c r="D18" s="27" t="s">
        <v>62</v>
      </c>
      <c r="E18" s="23" t="s">
        <v>63</v>
      </c>
      <c r="F18" s="23" t="s">
        <v>64</v>
      </c>
      <c r="G18" s="24">
        <v>6770.55</v>
      </c>
      <c r="H18" s="24"/>
      <c r="I18" s="24"/>
      <c r="J18" s="24"/>
      <c r="K18" s="24"/>
    </row>
    <row r="19" spans="1:11" s="21" customFormat="1" ht="15" x14ac:dyDescent="0.25">
      <c r="A19" s="22">
        <v>45034</v>
      </c>
      <c r="B19" s="25" t="s">
        <v>12</v>
      </c>
      <c r="C19" s="25" t="s">
        <v>13</v>
      </c>
      <c r="D19" s="27" t="s">
        <v>113</v>
      </c>
      <c r="E19" s="27" t="s">
        <v>42</v>
      </c>
      <c r="F19" s="23" t="s">
        <v>43</v>
      </c>
      <c r="G19" s="24">
        <v>22000</v>
      </c>
      <c r="H19" s="24"/>
      <c r="I19" s="24"/>
      <c r="J19" s="24"/>
      <c r="K19" s="24"/>
    </row>
    <row r="20" spans="1:11" s="21" customFormat="1" ht="15" x14ac:dyDescent="0.25">
      <c r="A20" s="22">
        <v>45042</v>
      </c>
      <c r="B20" s="25" t="s">
        <v>20</v>
      </c>
      <c r="C20" s="26" t="s">
        <v>100</v>
      </c>
      <c r="D20" s="27" t="s">
        <v>65</v>
      </c>
      <c r="E20" s="23" t="s">
        <v>26</v>
      </c>
      <c r="F20" s="23" t="s">
        <v>27</v>
      </c>
      <c r="G20" s="24">
        <v>29563.65</v>
      </c>
      <c r="H20" s="24"/>
      <c r="I20" s="24"/>
      <c r="J20" s="24"/>
      <c r="K20" s="24"/>
    </row>
    <row r="21" spans="1:11" s="21" customFormat="1" ht="15" x14ac:dyDescent="0.25">
      <c r="A21" s="22">
        <v>45042</v>
      </c>
      <c r="B21" s="25" t="s">
        <v>20</v>
      </c>
      <c r="C21" s="26" t="s">
        <v>100</v>
      </c>
      <c r="D21" s="27" t="s">
        <v>112</v>
      </c>
      <c r="E21" s="23" t="s">
        <v>39</v>
      </c>
      <c r="F21" s="23" t="s">
        <v>40</v>
      </c>
      <c r="G21" s="24">
        <v>18860.59</v>
      </c>
      <c r="H21" s="24"/>
      <c r="I21" s="24"/>
      <c r="J21" s="24"/>
      <c r="K21" s="24"/>
    </row>
    <row r="22" spans="1:11" s="21" customFormat="1" ht="15" x14ac:dyDescent="0.25">
      <c r="A22" s="22">
        <v>45043</v>
      </c>
      <c r="B22" s="25" t="s">
        <v>12</v>
      </c>
      <c r="C22" s="25" t="s">
        <v>13</v>
      </c>
      <c r="D22" s="23" t="s">
        <v>66</v>
      </c>
      <c r="E22" s="23" t="s">
        <v>35</v>
      </c>
      <c r="F22" s="23" t="s">
        <v>36</v>
      </c>
      <c r="G22" s="24">
        <v>12701.050000000001</v>
      </c>
      <c r="H22" s="24"/>
      <c r="I22" s="24"/>
      <c r="J22" s="24"/>
      <c r="K22" s="24"/>
    </row>
    <row r="23" spans="1:11" s="21" customFormat="1" ht="15" x14ac:dyDescent="0.25">
      <c r="A23" s="22">
        <v>45055</v>
      </c>
      <c r="B23" s="25" t="s">
        <v>25</v>
      </c>
      <c r="C23" s="25" t="s">
        <v>13</v>
      </c>
      <c r="D23" s="27" t="s">
        <v>111</v>
      </c>
      <c r="E23" s="23" t="s">
        <v>67</v>
      </c>
      <c r="F23" s="23" t="s">
        <v>68</v>
      </c>
      <c r="G23" s="24">
        <v>12846.25</v>
      </c>
      <c r="H23" s="24"/>
      <c r="I23" s="24"/>
      <c r="J23" s="24"/>
      <c r="K23" s="24"/>
    </row>
    <row r="24" spans="1:11" s="21" customFormat="1" ht="15" x14ac:dyDescent="0.25">
      <c r="A24" s="22">
        <v>45068</v>
      </c>
      <c r="B24" s="25" t="s">
        <v>20</v>
      </c>
      <c r="C24" s="25" t="s">
        <v>13</v>
      </c>
      <c r="D24" s="27" t="s">
        <v>106</v>
      </c>
      <c r="E24" s="23" t="s">
        <v>37</v>
      </c>
      <c r="F24" s="23" t="s">
        <v>38</v>
      </c>
      <c r="G24" s="24">
        <v>6259.52</v>
      </c>
      <c r="H24" s="24"/>
      <c r="I24" s="24"/>
      <c r="J24" s="24"/>
      <c r="K24" s="24"/>
    </row>
    <row r="25" spans="1:11" s="21" customFormat="1" ht="15" x14ac:dyDescent="0.25">
      <c r="A25" s="22">
        <v>45092</v>
      </c>
      <c r="B25" s="25" t="s">
        <v>12</v>
      </c>
      <c r="C25" s="25" t="s">
        <v>13</v>
      </c>
      <c r="D25" s="23" t="s">
        <v>69</v>
      </c>
      <c r="E25" s="23" t="s">
        <v>70</v>
      </c>
      <c r="F25" s="23" t="s">
        <v>19</v>
      </c>
      <c r="G25" s="24">
        <v>36800</v>
      </c>
      <c r="H25" s="24"/>
      <c r="I25" s="24"/>
      <c r="J25" s="24"/>
      <c r="K25" s="24"/>
    </row>
    <row r="26" spans="1:11" s="21" customFormat="1" ht="15" x14ac:dyDescent="0.25">
      <c r="A26" s="22">
        <v>45097</v>
      </c>
      <c r="B26" s="25" t="s">
        <v>25</v>
      </c>
      <c r="C26" s="26" t="s">
        <v>100</v>
      </c>
      <c r="D26" s="27" t="s">
        <v>71</v>
      </c>
      <c r="E26" s="23" t="s">
        <v>72</v>
      </c>
      <c r="F26" s="23" t="s">
        <v>73</v>
      </c>
      <c r="G26" s="24">
        <v>185266.65</v>
      </c>
      <c r="H26" s="24"/>
      <c r="I26" s="24"/>
      <c r="J26" s="24"/>
      <c r="K26" s="24"/>
    </row>
    <row r="27" spans="1:11" s="21" customFormat="1" ht="15" x14ac:dyDescent="0.25">
      <c r="A27" s="22">
        <v>45111</v>
      </c>
      <c r="B27" s="25" t="s">
        <v>12</v>
      </c>
      <c r="C27" s="25" t="s">
        <v>13</v>
      </c>
      <c r="D27" s="27" t="s">
        <v>99</v>
      </c>
      <c r="E27" s="23" t="s">
        <v>14</v>
      </c>
      <c r="F27" s="23" t="s">
        <v>74</v>
      </c>
      <c r="G27" s="24">
        <v>26770</v>
      </c>
      <c r="H27" s="24"/>
      <c r="I27" s="24"/>
      <c r="J27" s="24"/>
      <c r="K27" s="24"/>
    </row>
    <row r="28" spans="1:11" s="21" customFormat="1" ht="15" x14ac:dyDescent="0.25">
      <c r="A28" s="22">
        <v>45111</v>
      </c>
      <c r="B28" s="25" t="s">
        <v>25</v>
      </c>
      <c r="C28" s="25" t="s">
        <v>13</v>
      </c>
      <c r="D28" s="27" t="s">
        <v>107</v>
      </c>
      <c r="E28" s="23" t="s">
        <v>75</v>
      </c>
      <c r="F28" s="23" t="s">
        <v>76</v>
      </c>
      <c r="G28" s="24">
        <v>8497</v>
      </c>
      <c r="H28" s="24"/>
      <c r="I28" s="24"/>
      <c r="J28" s="24"/>
      <c r="K28" s="24"/>
    </row>
    <row r="29" spans="1:11" s="21" customFormat="1" ht="15" x14ac:dyDescent="0.25">
      <c r="A29" s="22">
        <v>45111</v>
      </c>
      <c r="B29" s="25" t="s">
        <v>25</v>
      </c>
      <c r="C29" s="25" t="s">
        <v>13</v>
      </c>
      <c r="D29" s="27" t="s">
        <v>108</v>
      </c>
      <c r="E29" s="23" t="s">
        <v>75</v>
      </c>
      <c r="F29" s="23" t="s">
        <v>76</v>
      </c>
      <c r="G29" s="24">
        <v>10476</v>
      </c>
      <c r="H29" s="24"/>
      <c r="I29" s="24"/>
      <c r="J29" s="24"/>
      <c r="K29" s="24"/>
    </row>
    <row r="30" spans="1:11" s="21" customFormat="1" ht="15" x14ac:dyDescent="0.25">
      <c r="A30" s="22">
        <v>45169</v>
      </c>
      <c r="B30" s="25" t="s">
        <v>12</v>
      </c>
      <c r="C30" s="25" t="s">
        <v>13</v>
      </c>
      <c r="D30" s="27" t="s">
        <v>77</v>
      </c>
      <c r="E30" s="27" t="s">
        <v>42</v>
      </c>
      <c r="F30" s="23" t="s">
        <v>43</v>
      </c>
      <c r="G30" s="24">
        <v>11026.75</v>
      </c>
      <c r="H30" s="24"/>
      <c r="I30" s="24"/>
      <c r="J30" s="24"/>
      <c r="K30" s="24"/>
    </row>
    <row r="31" spans="1:11" s="21" customFormat="1" ht="15" x14ac:dyDescent="0.25">
      <c r="A31" s="22">
        <v>45181</v>
      </c>
      <c r="B31" s="25" t="s">
        <v>12</v>
      </c>
      <c r="C31" s="25" t="s">
        <v>13</v>
      </c>
      <c r="D31" s="23" t="s">
        <v>78</v>
      </c>
      <c r="E31" s="23" t="s">
        <v>23</v>
      </c>
      <c r="F31" s="23" t="s">
        <v>24</v>
      </c>
      <c r="G31" s="24">
        <v>8297.75</v>
      </c>
      <c r="H31" s="24"/>
      <c r="I31" s="24"/>
      <c r="J31" s="24"/>
      <c r="K31" s="24"/>
    </row>
    <row r="32" spans="1:11" s="21" customFormat="1" ht="15" x14ac:dyDescent="0.25">
      <c r="A32" s="22">
        <v>45217</v>
      </c>
      <c r="B32" s="25" t="s">
        <v>25</v>
      </c>
      <c r="C32" s="25" t="s">
        <v>13</v>
      </c>
      <c r="D32" s="27" t="s">
        <v>114</v>
      </c>
      <c r="E32" s="23" t="s">
        <v>97</v>
      </c>
      <c r="F32" s="23" t="s">
        <v>98</v>
      </c>
      <c r="G32" s="24">
        <v>6943.25</v>
      </c>
      <c r="H32" s="24"/>
      <c r="I32" s="24"/>
      <c r="J32" s="24"/>
      <c r="K32" s="24"/>
    </row>
    <row r="33" spans="1:11" s="21" customFormat="1" ht="15" x14ac:dyDescent="0.25">
      <c r="A33" s="22">
        <v>45233</v>
      </c>
      <c r="B33" s="25" t="s">
        <v>12</v>
      </c>
      <c r="C33" s="25" t="s">
        <v>13</v>
      </c>
      <c r="D33" s="23" t="s">
        <v>79</v>
      </c>
      <c r="E33" s="23" t="s">
        <v>30</v>
      </c>
      <c r="F33" s="23" t="s">
        <v>31</v>
      </c>
      <c r="G33" s="24">
        <v>11143.7</v>
      </c>
      <c r="H33" s="24"/>
      <c r="I33" s="24"/>
      <c r="J33" s="24"/>
      <c r="K33" s="24"/>
    </row>
    <row r="34" spans="1:11" s="21" customFormat="1" ht="15" x14ac:dyDescent="0.25">
      <c r="A34" s="22">
        <v>45261</v>
      </c>
      <c r="B34" s="25" t="s">
        <v>12</v>
      </c>
      <c r="C34" s="25" t="s">
        <v>13</v>
      </c>
      <c r="D34" s="23" t="s">
        <v>80</v>
      </c>
      <c r="E34" s="27" t="s">
        <v>81</v>
      </c>
      <c r="F34" s="23" t="s">
        <v>17</v>
      </c>
      <c r="G34" s="24">
        <v>8967.65</v>
      </c>
      <c r="H34" s="24"/>
      <c r="I34" s="24"/>
      <c r="J34" s="24"/>
      <c r="K34" s="24"/>
    </row>
    <row r="35" spans="1:11" s="21" customFormat="1" ht="15" x14ac:dyDescent="0.25">
      <c r="A35" s="22">
        <v>45287</v>
      </c>
      <c r="B35" s="25" t="s">
        <v>12</v>
      </c>
      <c r="C35" s="25" t="s">
        <v>13</v>
      </c>
      <c r="D35" s="27" t="s">
        <v>82</v>
      </c>
      <c r="E35" s="23" t="s">
        <v>32</v>
      </c>
      <c r="F35" s="23" t="s">
        <v>33</v>
      </c>
      <c r="G35" s="24">
        <v>8456.7999999999993</v>
      </c>
      <c r="H35" s="24"/>
      <c r="I35" s="24"/>
      <c r="J35" s="24"/>
      <c r="K35" s="24"/>
    </row>
    <row r="36" spans="1:11" s="21" customFormat="1" ht="15" x14ac:dyDescent="0.25">
      <c r="A36" s="22">
        <v>45287</v>
      </c>
      <c r="B36" s="25" t="s">
        <v>12</v>
      </c>
      <c r="C36" s="25" t="s">
        <v>13</v>
      </c>
      <c r="D36" s="23" t="s">
        <v>83</v>
      </c>
      <c r="E36" s="23" t="s">
        <v>32</v>
      </c>
      <c r="F36" s="23" t="s">
        <v>33</v>
      </c>
      <c r="G36" s="24">
        <v>8314.4500000000007</v>
      </c>
      <c r="H36" s="24"/>
      <c r="I36" s="24"/>
      <c r="J36" s="24"/>
      <c r="K36" s="24"/>
    </row>
  </sheetData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A07D-FE2F-4268-82F5-60A4EC22D3AB}">
  <sheetPr>
    <pageSetUpPr fitToPage="1"/>
  </sheetPr>
  <dimension ref="A7:G22"/>
  <sheetViews>
    <sheetView view="pageLayout" topLeftCell="A3" zoomScaleNormal="100" workbookViewId="0">
      <selection activeCell="C11" sqref="C11"/>
    </sheetView>
  </sheetViews>
  <sheetFormatPr defaultColWidth="9.140625" defaultRowHeight="16.5" x14ac:dyDescent="0.3"/>
  <cols>
    <col min="1" max="1" width="16.5703125" style="2" customWidth="1"/>
    <col min="2" max="2" width="62.42578125" style="2" customWidth="1"/>
    <col min="3" max="3" width="26" style="2" customWidth="1"/>
    <col min="4" max="4" width="35.7109375" style="2" customWidth="1"/>
    <col min="5" max="5" width="33.28515625" style="2" customWidth="1"/>
    <col min="6" max="6" width="16.5703125" style="2" customWidth="1"/>
    <col min="7" max="7" width="9.140625" style="5" hidden="1" customWidth="1"/>
    <col min="8" max="16384" width="9.140625" style="2"/>
  </cols>
  <sheetData>
    <row r="7" spans="1:7" ht="41.25" customHeight="1" x14ac:dyDescent="0.3">
      <c r="A7" s="28" t="s">
        <v>91</v>
      </c>
      <c r="B7" s="28"/>
      <c r="C7" s="28"/>
      <c r="D7" s="28"/>
      <c r="E7" s="28"/>
      <c r="F7" s="29"/>
      <c r="G7" s="2"/>
    </row>
    <row r="8" spans="1:7" ht="6.75" customHeight="1" x14ac:dyDescent="0.3">
      <c r="A8" s="3"/>
      <c r="B8" s="3"/>
      <c r="C8" s="4"/>
      <c r="D8" s="4"/>
      <c r="F8" s="4"/>
    </row>
    <row r="9" spans="1:7" x14ac:dyDescent="0.3">
      <c r="A9" s="3"/>
      <c r="B9" s="3"/>
      <c r="C9" s="4"/>
      <c r="D9" s="4"/>
      <c r="E9" s="6" t="s">
        <v>44</v>
      </c>
      <c r="F9" s="4"/>
    </row>
    <row r="10" spans="1:7" s="8" customFormat="1" ht="30" x14ac:dyDescent="0.25">
      <c r="A10" s="30" t="s">
        <v>123</v>
      </c>
      <c r="B10" s="30"/>
      <c r="C10" s="7" t="s">
        <v>124</v>
      </c>
      <c r="E10" s="9" t="s">
        <v>45</v>
      </c>
      <c r="F10" s="9" t="s">
        <v>46</v>
      </c>
      <c r="G10" s="10"/>
    </row>
    <row r="11" spans="1:7" ht="6.75" customHeight="1" x14ac:dyDescent="0.3"/>
    <row r="12" spans="1:7" ht="33" x14ac:dyDescent="0.3">
      <c r="A12" s="11" t="s">
        <v>1</v>
      </c>
      <c r="B12" s="11" t="s">
        <v>3</v>
      </c>
      <c r="C12" s="11" t="s">
        <v>4</v>
      </c>
      <c r="D12" s="11" t="s">
        <v>2</v>
      </c>
      <c r="E12" s="12" t="s">
        <v>5</v>
      </c>
      <c r="F12" s="11" t="s">
        <v>92</v>
      </c>
    </row>
    <row r="13" spans="1:7" ht="35.25" customHeight="1" x14ac:dyDescent="0.3">
      <c r="A13" s="13">
        <f>'AAP-dati'!A2</f>
        <v>44928</v>
      </c>
      <c r="B13" s="14" t="str">
        <f>'AAP-dati'!D2</f>
        <v>Sostituzione condotta Via Ponte Capriasca</v>
      </c>
      <c r="C13" s="15" t="str">
        <f>'AAP-dati'!B2</f>
        <v>Commessa edile principale</v>
      </c>
      <c r="D13" s="15" t="str">
        <f>'AAP-dati'!C2</f>
        <v>Incarico diretto  LCPubb-art. 7 cpv. 3 lett. H</v>
      </c>
      <c r="E13" s="16" t="str">
        <f>'AAP-dati'!E2&amp;", "&amp;'AAP-dati'!F2</f>
        <v>Galli SA impianti sanitari e riscaldamenti, Lamone</v>
      </c>
      <c r="F13" s="17">
        <f>'AAP-dati'!G2</f>
        <v>9479</v>
      </c>
    </row>
    <row r="14" spans="1:7" ht="35.25" customHeight="1" x14ac:dyDescent="0.3">
      <c r="A14" s="13">
        <f>'AAP-dati'!A3</f>
        <v>45049</v>
      </c>
      <c r="B14" s="14" t="str">
        <f>'AAP-dati'!D3</f>
        <v>Verifica rete AP nodo 161 (in previsione del risanamento fonico)</v>
      </c>
      <c r="C14" s="15" t="str">
        <f>'AAP-dati'!B3</f>
        <v>Prestazione di servizio</v>
      </c>
      <c r="D14" s="15" t="str">
        <f>'AAP-dati'!C3</f>
        <v>Incarico diretto  LCPubb-art. 7 cpv. 3 lett. H</v>
      </c>
      <c r="E14" s="16" t="str">
        <f>'AAP-dati'!E3&amp;", "&amp;'AAP-dati'!F3</f>
        <v>Edilcapri SA, Capriasca</v>
      </c>
      <c r="F14" s="17">
        <f>'AAP-dati'!G3</f>
        <v>5753.3</v>
      </c>
      <c r="G14" s="5" t="e">
        <f>CONCATENATE(C14,#REF!,D14)</f>
        <v>#REF!</v>
      </c>
    </row>
    <row r="15" spans="1:7" ht="35.25" customHeight="1" x14ac:dyDescent="0.3">
      <c r="A15" s="13">
        <f>'AAP-dati'!A4</f>
        <v>45062</v>
      </c>
      <c r="B15" s="14" t="str">
        <f>'AAP-dati'!D4</f>
        <v>Riparazione perdita in Via Ponte Capriasca</v>
      </c>
      <c r="C15" s="15" t="str">
        <f>'AAP-dati'!B4</f>
        <v>Commessa edile secondaria</v>
      </c>
      <c r="D15" s="15" t="str">
        <f>'AAP-dati'!C4</f>
        <v>Incarico diretto  LCPubb-art. 7 cpv. 3 lett. H</v>
      </c>
      <c r="E15" s="16" t="str">
        <f>'AAP-dati'!E4&amp;", "&amp;'AAP-dati'!F4</f>
        <v>Tesseredil SA, Tesserete</v>
      </c>
      <c r="F15" s="17">
        <f>'AAP-dati'!G4</f>
        <v>6257.5</v>
      </c>
      <c r="G15" s="5" t="e">
        <f>CONCATENATE(C15,#REF!,D15)</f>
        <v>#REF!</v>
      </c>
    </row>
    <row r="16" spans="1:7" ht="35.25" customHeight="1" x14ac:dyDescent="0.3">
      <c r="A16" s="13">
        <f>'AAP-dati'!A5</f>
        <v>45204</v>
      </c>
      <c r="B16" s="14" t="str">
        <f>'AAP-dati'!D5</f>
        <v>6/2022-Automazione riserve antincendio - Direzione lavori e progettazione</v>
      </c>
      <c r="C16" s="15" t="str">
        <f>'AAP-dati'!B5</f>
        <v>Prestazione di servizio</v>
      </c>
      <c r="D16" s="15" t="str">
        <f>'AAP-dati'!C5</f>
        <v>Incarico diretto  LCPubb-art. 7 cpv. 3 lett. H</v>
      </c>
      <c r="E16" s="16" t="str">
        <f>'AAP-dati'!E5&amp;", "&amp;'AAP-dati'!F5</f>
        <v>Mauri &amp; Associati SA, Lugano-Davesco</v>
      </c>
      <c r="F16" s="17">
        <f>'AAP-dati'!G5</f>
        <v>5196.5</v>
      </c>
      <c r="G16" s="5" t="e">
        <f>CONCATENATE(C16,#REF!,D16)</f>
        <v>#REF!</v>
      </c>
    </row>
    <row r="17" spans="1:7" ht="35.25" customHeight="1" x14ac:dyDescent="0.3">
      <c r="A17" s="13">
        <f>'AAP-dati'!A6</f>
        <v>45209</v>
      </c>
      <c r="B17" s="14" t="str">
        <f>'AAP-dati'!D6</f>
        <v>Revisione 2 pompe SP Oirora (2024/2025)</v>
      </c>
      <c r="C17" s="15" t="str">
        <f>'AAP-dati'!B6</f>
        <v>Prestazione di servizio</v>
      </c>
      <c r="D17" s="15" t="str">
        <f>'AAP-dati'!C6</f>
        <v>Incarico diretto  LCPubb-art. 7 cpv. 3 lett. H</v>
      </c>
      <c r="E17" s="16" t="str">
        <f>'AAP-dati'!E6&amp;", "&amp;'AAP-dati'!F6</f>
        <v>Neoservice Sagl, Lugano</v>
      </c>
      <c r="F17" s="17">
        <f>'AAP-dati'!G6</f>
        <v>11726.4</v>
      </c>
      <c r="G17" s="5" t="e">
        <f>CONCATENATE(C17,#REF!,D17)</f>
        <v>#REF!</v>
      </c>
    </row>
    <row r="18" spans="1:7" ht="35.25" customHeight="1" x14ac:dyDescent="0.3">
      <c r="A18" s="13">
        <f>'AAP-dati'!A7</f>
        <v>45233</v>
      </c>
      <c r="B18" s="14" t="str">
        <f>'AAP-dati'!D7</f>
        <v>MUN01 - Spostamento condotte AP mapp. 1169 - impresario costruttore</v>
      </c>
      <c r="C18" s="15" t="str">
        <f>'AAP-dati'!B7</f>
        <v>Commessa edile principale</v>
      </c>
      <c r="D18" s="15" t="str">
        <f>'AAP-dati'!C7</f>
        <v>Incarico diretto  LCPubb-art. 7 cpv. 3 lett. H</v>
      </c>
      <c r="E18" s="16" t="str">
        <f>'AAP-dati'!E7&amp;", "&amp;'AAP-dati'!F7</f>
        <v>Edilcapri SA, Capriasca</v>
      </c>
      <c r="F18" s="17">
        <f>'AAP-dati'!G7</f>
        <v>19626.3</v>
      </c>
      <c r="G18" s="5" t="e">
        <f>CONCATENATE(C18,#REF!,D18)</f>
        <v>#REF!</v>
      </c>
    </row>
    <row r="19" spans="1:7" ht="35.25" customHeight="1" x14ac:dyDescent="0.3">
      <c r="A19" s="13">
        <f>'AAP-dati'!A8</f>
        <v>45253</v>
      </c>
      <c r="B19" s="14" t="str">
        <f>'AAP-dati'!D8</f>
        <v>MUN01 - Spostamento condotte AP mapp. 1169 - idraulico</v>
      </c>
      <c r="C19" s="15" t="str">
        <f>'AAP-dati'!B8</f>
        <v>Commessa edile principale</v>
      </c>
      <c r="D19" s="15" t="str">
        <f>'AAP-dati'!C8</f>
        <v>Incarico diretto  LCPubb-art. 7 cpv. 3 lett. H</v>
      </c>
      <c r="E19" s="16" t="str">
        <f>'AAP-dati'!E8&amp;", "&amp;'AAP-dati'!F8</f>
        <v>Galli SA impianti sanitari e riscaldamenti, Lamone</v>
      </c>
      <c r="F19" s="17">
        <f>'AAP-dati'!G8</f>
        <v>8805</v>
      </c>
    </row>
    <row r="20" spans="1:7" ht="35.25" customHeight="1" x14ac:dyDescent="0.3">
      <c r="A20" s="13">
        <f>'AAP-dati'!A9</f>
        <v>45261</v>
      </c>
      <c r="B20" s="14" t="str">
        <f>'AAP-dati'!D9</f>
        <v>Valvola regolazione entrata San Giorgio</v>
      </c>
      <c r="C20" s="15" t="str">
        <f>'AAP-dati'!B9</f>
        <v>Fornitura</v>
      </c>
      <c r="D20" s="15" t="str">
        <f>'AAP-dati'!C9</f>
        <v>Incarico diretto  LCPubb-art. 7 cpv. 3 lett. H</v>
      </c>
      <c r="E20" s="16" t="str">
        <f>'AAP-dati'!E9&amp;", "&amp;'AAP-dati'!F9</f>
        <v>Spinelli SA, Massagno</v>
      </c>
      <c r="F20" s="17">
        <f>'AAP-dati'!G9</f>
        <v>5115.75</v>
      </c>
    </row>
    <row r="21" spans="1:7" ht="35.25" customHeight="1" x14ac:dyDescent="0.3">
      <c r="A21" s="13">
        <f>'AAP-dati'!A10</f>
        <v>45274</v>
      </c>
      <c r="B21" s="14" t="str">
        <f>'AAP-dati'!D10</f>
        <v>Sostituzione tubazione AP in Via Ponte Capriasca (in previsione del risanamento fonico)</v>
      </c>
      <c r="C21" s="15" t="str">
        <f>'AAP-dati'!B10</f>
        <v>Commessa edile secondaria</v>
      </c>
      <c r="D21" s="15" t="str">
        <f>'AAP-dati'!C10</f>
        <v>Invito</v>
      </c>
      <c r="E21" s="16" t="str">
        <f>'AAP-dati'!E10&amp;", "&amp;'AAP-dati'!F10</f>
        <v>Edilstrada SA, Bedano</v>
      </c>
      <c r="F21" s="17">
        <f>'AAP-dati'!G10</f>
        <v>15492.65</v>
      </c>
    </row>
    <row r="22" spans="1:7" s="5" customFormat="1" ht="24" customHeight="1" x14ac:dyDescent="0.3">
      <c r="A22" s="18"/>
      <c r="B22" s="18"/>
      <c r="C22" s="18"/>
      <c r="D22" s="18"/>
      <c r="E22" s="19" t="s">
        <v>90</v>
      </c>
      <c r="F22" s="20">
        <f>SUM(F13:F21)</f>
        <v>87452.4</v>
      </c>
    </row>
  </sheetData>
  <sheetProtection sort="0" autoFilter="0" pivotTables="0"/>
  <autoFilter ref="A12:G21" xr:uid="{00000000-0009-0000-0000-000000000000}"/>
  <mergeCells count="2">
    <mergeCell ref="A7:F7"/>
    <mergeCell ref="A10:B10"/>
  </mergeCells>
  <conditionalFormatting sqref="F13:F21">
    <cfRule type="cellIs" dxfId="0" priority="1" operator="greaterThan">
      <formula>#REF!</formula>
    </cfRule>
  </conditionalFormatting>
  <pageMargins left="0.2" right="0.19" top="0.59055118110236227" bottom="0.59055118110236227" header="0.31496062992125984" footer="0.31496062992125984"/>
  <pageSetup paperSize="8" scale="75" fitToHeight="4" orientation="landscape" r:id="rId1"/>
  <headerFooter>
    <oddHeader>&amp;LAZIENDA ACQUA POTABILE ORIGLIO&amp;RLISTA COMMESSE PUBBLICHE</oddHeader>
    <oddFooter>&amp;L&amp;"Arial Narrow,Normale"&amp;9v. 01.03.2022&amp;R&amp;"Arial Narrow,Normale"&amp;9Pagina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7632-714D-4BCF-B228-B650B497CB8C}">
  <sheetPr>
    <tabColor rgb="FFFFFF00"/>
    <outlinePr summaryBelow="0" summaryRight="0"/>
    <pageSetUpPr autoPageBreaks="0"/>
  </sheetPr>
  <dimension ref="A1:K10"/>
  <sheetViews>
    <sheetView showOutlineSymbols="0" workbookViewId="0">
      <selection activeCell="A2" sqref="A2:XFD10"/>
    </sheetView>
  </sheetViews>
  <sheetFormatPr defaultRowHeight="12.75" customHeight="1" x14ac:dyDescent="0.25"/>
  <cols>
    <col min="1" max="1" width="10.140625" style="21" bestFit="1" customWidth="1"/>
    <col min="2" max="2" width="24.85546875" style="21" bestFit="1" customWidth="1"/>
    <col min="3" max="3" width="37.5703125" style="21" bestFit="1" customWidth="1"/>
    <col min="4" max="4" width="66.28515625" style="21" bestFit="1" customWidth="1"/>
    <col min="5" max="5" width="35.42578125" style="21" bestFit="1" customWidth="1"/>
    <col min="6" max="6" width="15.5703125" style="21" bestFit="1" customWidth="1"/>
    <col min="7" max="7" width="9" style="21" bestFit="1" customWidth="1"/>
    <col min="8" max="256" width="6.85546875" style="21" customWidth="1"/>
    <col min="257" max="257" width="10.140625" style="21" bestFit="1" customWidth="1"/>
    <col min="258" max="258" width="24.85546875" style="21" bestFit="1" customWidth="1"/>
    <col min="259" max="259" width="37.5703125" style="21" bestFit="1" customWidth="1"/>
    <col min="260" max="260" width="66.28515625" style="21" bestFit="1" customWidth="1"/>
    <col min="261" max="261" width="35.42578125" style="21" bestFit="1" customWidth="1"/>
    <col min="262" max="262" width="15.5703125" style="21" bestFit="1" customWidth="1"/>
    <col min="263" max="263" width="9" style="21" bestFit="1" customWidth="1"/>
    <col min="264" max="512" width="6.85546875" style="21" customWidth="1"/>
    <col min="513" max="513" width="10.140625" style="21" bestFit="1" customWidth="1"/>
    <col min="514" max="514" width="24.85546875" style="21" bestFit="1" customWidth="1"/>
    <col min="515" max="515" width="37.5703125" style="21" bestFit="1" customWidth="1"/>
    <col min="516" max="516" width="66.28515625" style="21" bestFit="1" customWidth="1"/>
    <col min="517" max="517" width="35.42578125" style="21" bestFit="1" customWidth="1"/>
    <col min="518" max="518" width="15.5703125" style="21" bestFit="1" customWidth="1"/>
    <col min="519" max="519" width="9" style="21" bestFit="1" customWidth="1"/>
    <col min="520" max="768" width="6.85546875" style="21" customWidth="1"/>
    <col min="769" max="769" width="10.140625" style="21" bestFit="1" customWidth="1"/>
    <col min="770" max="770" width="24.85546875" style="21" bestFit="1" customWidth="1"/>
    <col min="771" max="771" width="37.5703125" style="21" bestFit="1" customWidth="1"/>
    <col min="772" max="772" width="66.28515625" style="21" bestFit="1" customWidth="1"/>
    <col min="773" max="773" width="35.42578125" style="21" bestFit="1" customWidth="1"/>
    <col min="774" max="774" width="15.5703125" style="21" bestFit="1" customWidth="1"/>
    <col min="775" max="775" width="9" style="21" bestFit="1" customWidth="1"/>
    <col min="776" max="1024" width="6.85546875" style="21" customWidth="1"/>
    <col min="1025" max="1025" width="10.140625" style="21" bestFit="1" customWidth="1"/>
    <col min="1026" max="1026" width="24.85546875" style="21" bestFit="1" customWidth="1"/>
    <col min="1027" max="1027" width="37.5703125" style="21" bestFit="1" customWidth="1"/>
    <col min="1028" max="1028" width="66.28515625" style="21" bestFit="1" customWidth="1"/>
    <col min="1029" max="1029" width="35.42578125" style="21" bestFit="1" customWidth="1"/>
    <col min="1030" max="1030" width="15.5703125" style="21" bestFit="1" customWidth="1"/>
    <col min="1031" max="1031" width="9" style="21" bestFit="1" customWidth="1"/>
    <col min="1032" max="1280" width="6.85546875" style="21" customWidth="1"/>
    <col min="1281" max="1281" width="10.140625" style="21" bestFit="1" customWidth="1"/>
    <col min="1282" max="1282" width="24.85546875" style="21" bestFit="1" customWidth="1"/>
    <col min="1283" max="1283" width="37.5703125" style="21" bestFit="1" customWidth="1"/>
    <col min="1284" max="1284" width="66.28515625" style="21" bestFit="1" customWidth="1"/>
    <col min="1285" max="1285" width="35.42578125" style="21" bestFit="1" customWidth="1"/>
    <col min="1286" max="1286" width="15.5703125" style="21" bestFit="1" customWidth="1"/>
    <col min="1287" max="1287" width="9" style="21" bestFit="1" customWidth="1"/>
    <col min="1288" max="1536" width="6.85546875" style="21" customWidth="1"/>
    <col min="1537" max="1537" width="10.140625" style="21" bestFit="1" customWidth="1"/>
    <col min="1538" max="1538" width="24.85546875" style="21" bestFit="1" customWidth="1"/>
    <col min="1539" max="1539" width="37.5703125" style="21" bestFit="1" customWidth="1"/>
    <col min="1540" max="1540" width="66.28515625" style="21" bestFit="1" customWidth="1"/>
    <col min="1541" max="1541" width="35.42578125" style="21" bestFit="1" customWidth="1"/>
    <col min="1542" max="1542" width="15.5703125" style="21" bestFit="1" customWidth="1"/>
    <col min="1543" max="1543" width="9" style="21" bestFit="1" customWidth="1"/>
    <col min="1544" max="1792" width="6.85546875" style="21" customWidth="1"/>
    <col min="1793" max="1793" width="10.140625" style="21" bestFit="1" customWidth="1"/>
    <col min="1794" max="1794" width="24.85546875" style="21" bestFit="1" customWidth="1"/>
    <col min="1795" max="1795" width="37.5703125" style="21" bestFit="1" customWidth="1"/>
    <col min="1796" max="1796" width="66.28515625" style="21" bestFit="1" customWidth="1"/>
    <col min="1797" max="1797" width="35.42578125" style="21" bestFit="1" customWidth="1"/>
    <col min="1798" max="1798" width="15.5703125" style="21" bestFit="1" customWidth="1"/>
    <col min="1799" max="1799" width="9" style="21" bestFit="1" customWidth="1"/>
    <col min="1800" max="2048" width="6.85546875" style="21" customWidth="1"/>
    <col min="2049" max="2049" width="10.140625" style="21" bestFit="1" customWidth="1"/>
    <col min="2050" max="2050" width="24.85546875" style="21" bestFit="1" customWidth="1"/>
    <col min="2051" max="2051" width="37.5703125" style="21" bestFit="1" customWidth="1"/>
    <col min="2052" max="2052" width="66.28515625" style="21" bestFit="1" customWidth="1"/>
    <col min="2053" max="2053" width="35.42578125" style="21" bestFit="1" customWidth="1"/>
    <col min="2054" max="2054" width="15.5703125" style="21" bestFit="1" customWidth="1"/>
    <col min="2055" max="2055" width="9" style="21" bestFit="1" customWidth="1"/>
    <col min="2056" max="2304" width="6.85546875" style="21" customWidth="1"/>
    <col min="2305" max="2305" width="10.140625" style="21" bestFit="1" customWidth="1"/>
    <col min="2306" max="2306" width="24.85546875" style="21" bestFit="1" customWidth="1"/>
    <col min="2307" max="2307" width="37.5703125" style="21" bestFit="1" customWidth="1"/>
    <col min="2308" max="2308" width="66.28515625" style="21" bestFit="1" customWidth="1"/>
    <col min="2309" max="2309" width="35.42578125" style="21" bestFit="1" customWidth="1"/>
    <col min="2310" max="2310" width="15.5703125" style="21" bestFit="1" customWidth="1"/>
    <col min="2311" max="2311" width="9" style="21" bestFit="1" customWidth="1"/>
    <col min="2312" max="2560" width="6.85546875" style="21" customWidth="1"/>
    <col min="2561" max="2561" width="10.140625" style="21" bestFit="1" customWidth="1"/>
    <col min="2562" max="2562" width="24.85546875" style="21" bestFit="1" customWidth="1"/>
    <col min="2563" max="2563" width="37.5703125" style="21" bestFit="1" customWidth="1"/>
    <col min="2564" max="2564" width="66.28515625" style="21" bestFit="1" customWidth="1"/>
    <col min="2565" max="2565" width="35.42578125" style="21" bestFit="1" customWidth="1"/>
    <col min="2566" max="2566" width="15.5703125" style="21" bestFit="1" customWidth="1"/>
    <col min="2567" max="2567" width="9" style="21" bestFit="1" customWidth="1"/>
    <col min="2568" max="2816" width="6.85546875" style="21" customWidth="1"/>
    <col min="2817" max="2817" width="10.140625" style="21" bestFit="1" customWidth="1"/>
    <col min="2818" max="2818" width="24.85546875" style="21" bestFit="1" customWidth="1"/>
    <col min="2819" max="2819" width="37.5703125" style="21" bestFit="1" customWidth="1"/>
    <col min="2820" max="2820" width="66.28515625" style="21" bestFit="1" customWidth="1"/>
    <col min="2821" max="2821" width="35.42578125" style="21" bestFit="1" customWidth="1"/>
    <col min="2822" max="2822" width="15.5703125" style="21" bestFit="1" customWidth="1"/>
    <col min="2823" max="2823" width="9" style="21" bestFit="1" customWidth="1"/>
    <col min="2824" max="3072" width="6.85546875" style="21" customWidth="1"/>
    <col min="3073" max="3073" width="10.140625" style="21" bestFit="1" customWidth="1"/>
    <col min="3074" max="3074" width="24.85546875" style="21" bestFit="1" customWidth="1"/>
    <col min="3075" max="3075" width="37.5703125" style="21" bestFit="1" customWidth="1"/>
    <col min="3076" max="3076" width="66.28515625" style="21" bestFit="1" customWidth="1"/>
    <col min="3077" max="3077" width="35.42578125" style="21" bestFit="1" customWidth="1"/>
    <col min="3078" max="3078" width="15.5703125" style="21" bestFit="1" customWidth="1"/>
    <col min="3079" max="3079" width="9" style="21" bestFit="1" customWidth="1"/>
    <col min="3080" max="3328" width="6.85546875" style="21" customWidth="1"/>
    <col min="3329" max="3329" width="10.140625" style="21" bestFit="1" customWidth="1"/>
    <col min="3330" max="3330" width="24.85546875" style="21" bestFit="1" customWidth="1"/>
    <col min="3331" max="3331" width="37.5703125" style="21" bestFit="1" customWidth="1"/>
    <col min="3332" max="3332" width="66.28515625" style="21" bestFit="1" customWidth="1"/>
    <col min="3333" max="3333" width="35.42578125" style="21" bestFit="1" customWidth="1"/>
    <col min="3334" max="3334" width="15.5703125" style="21" bestFit="1" customWidth="1"/>
    <col min="3335" max="3335" width="9" style="21" bestFit="1" customWidth="1"/>
    <col min="3336" max="3584" width="6.85546875" style="21" customWidth="1"/>
    <col min="3585" max="3585" width="10.140625" style="21" bestFit="1" customWidth="1"/>
    <col min="3586" max="3586" width="24.85546875" style="21" bestFit="1" customWidth="1"/>
    <col min="3587" max="3587" width="37.5703125" style="21" bestFit="1" customWidth="1"/>
    <col min="3588" max="3588" width="66.28515625" style="21" bestFit="1" customWidth="1"/>
    <col min="3589" max="3589" width="35.42578125" style="21" bestFit="1" customWidth="1"/>
    <col min="3590" max="3590" width="15.5703125" style="21" bestFit="1" customWidth="1"/>
    <col min="3591" max="3591" width="9" style="21" bestFit="1" customWidth="1"/>
    <col min="3592" max="3840" width="6.85546875" style="21" customWidth="1"/>
    <col min="3841" max="3841" width="10.140625" style="21" bestFit="1" customWidth="1"/>
    <col min="3842" max="3842" width="24.85546875" style="21" bestFit="1" customWidth="1"/>
    <col min="3843" max="3843" width="37.5703125" style="21" bestFit="1" customWidth="1"/>
    <col min="3844" max="3844" width="66.28515625" style="21" bestFit="1" customWidth="1"/>
    <col min="3845" max="3845" width="35.42578125" style="21" bestFit="1" customWidth="1"/>
    <col min="3846" max="3846" width="15.5703125" style="21" bestFit="1" customWidth="1"/>
    <col min="3847" max="3847" width="9" style="21" bestFit="1" customWidth="1"/>
    <col min="3848" max="4096" width="6.85546875" style="21" customWidth="1"/>
    <col min="4097" max="4097" width="10.140625" style="21" bestFit="1" customWidth="1"/>
    <col min="4098" max="4098" width="24.85546875" style="21" bestFit="1" customWidth="1"/>
    <col min="4099" max="4099" width="37.5703125" style="21" bestFit="1" customWidth="1"/>
    <col min="4100" max="4100" width="66.28515625" style="21" bestFit="1" customWidth="1"/>
    <col min="4101" max="4101" width="35.42578125" style="21" bestFit="1" customWidth="1"/>
    <col min="4102" max="4102" width="15.5703125" style="21" bestFit="1" customWidth="1"/>
    <col min="4103" max="4103" width="9" style="21" bestFit="1" customWidth="1"/>
    <col min="4104" max="4352" width="6.85546875" style="21" customWidth="1"/>
    <col min="4353" max="4353" width="10.140625" style="21" bestFit="1" customWidth="1"/>
    <col min="4354" max="4354" width="24.85546875" style="21" bestFit="1" customWidth="1"/>
    <col min="4355" max="4355" width="37.5703125" style="21" bestFit="1" customWidth="1"/>
    <col min="4356" max="4356" width="66.28515625" style="21" bestFit="1" customWidth="1"/>
    <col min="4357" max="4357" width="35.42578125" style="21" bestFit="1" customWidth="1"/>
    <col min="4358" max="4358" width="15.5703125" style="21" bestFit="1" customWidth="1"/>
    <col min="4359" max="4359" width="9" style="21" bestFit="1" customWidth="1"/>
    <col min="4360" max="4608" width="6.85546875" style="21" customWidth="1"/>
    <col min="4609" max="4609" width="10.140625" style="21" bestFit="1" customWidth="1"/>
    <col min="4610" max="4610" width="24.85546875" style="21" bestFit="1" customWidth="1"/>
    <col min="4611" max="4611" width="37.5703125" style="21" bestFit="1" customWidth="1"/>
    <col min="4612" max="4612" width="66.28515625" style="21" bestFit="1" customWidth="1"/>
    <col min="4613" max="4613" width="35.42578125" style="21" bestFit="1" customWidth="1"/>
    <col min="4614" max="4614" width="15.5703125" style="21" bestFit="1" customWidth="1"/>
    <col min="4615" max="4615" width="9" style="21" bestFit="1" customWidth="1"/>
    <col min="4616" max="4864" width="6.85546875" style="21" customWidth="1"/>
    <col min="4865" max="4865" width="10.140625" style="21" bestFit="1" customWidth="1"/>
    <col min="4866" max="4866" width="24.85546875" style="21" bestFit="1" customWidth="1"/>
    <col min="4867" max="4867" width="37.5703125" style="21" bestFit="1" customWidth="1"/>
    <col min="4868" max="4868" width="66.28515625" style="21" bestFit="1" customWidth="1"/>
    <col min="4869" max="4869" width="35.42578125" style="21" bestFit="1" customWidth="1"/>
    <col min="4870" max="4870" width="15.5703125" style="21" bestFit="1" customWidth="1"/>
    <col min="4871" max="4871" width="9" style="21" bestFit="1" customWidth="1"/>
    <col min="4872" max="5120" width="6.85546875" style="21" customWidth="1"/>
    <col min="5121" max="5121" width="10.140625" style="21" bestFit="1" customWidth="1"/>
    <col min="5122" max="5122" width="24.85546875" style="21" bestFit="1" customWidth="1"/>
    <col min="5123" max="5123" width="37.5703125" style="21" bestFit="1" customWidth="1"/>
    <col min="5124" max="5124" width="66.28515625" style="21" bestFit="1" customWidth="1"/>
    <col min="5125" max="5125" width="35.42578125" style="21" bestFit="1" customWidth="1"/>
    <col min="5126" max="5126" width="15.5703125" style="21" bestFit="1" customWidth="1"/>
    <col min="5127" max="5127" width="9" style="21" bestFit="1" customWidth="1"/>
    <col min="5128" max="5376" width="6.85546875" style="21" customWidth="1"/>
    <col min="5377" max="5377" width="10.140625" style="21" bestFit="1" customWidth="1"/>
    <col min="5378" max="5378" width="24.85546875" style="21" bestFit="1" customWidth="1"/>
    <col min="5379" max="5379" width="37.5703125" style="21" bestFit="1" customWidth="1"/>
    <col min="5380" max="5380" width="66.28515625" style="21" bestFit="1" customWidth="1"/>
    <col min="5381" max="5381" width="35.42578125" style="21" bestFit="1" customWidth="1"/>
    <col min="5382" max="5382" width="15.5703125" style="21" bestFit="1" customWidth="1"/>
    <col min="5383" max="5383" width="9" style="21" bestFit="1" customWidth="1"/>
    <col min="5384" max="5632" width="6.85546875" style="21" customWidth="1"/>
    <col min="5633" max="5633" width="10.140625" style="21" bestFit="1" customWidth="1"/>
    <col min="5634" max="5634" width="24.85546875" style="21" bestFit="1" customWidth="1"/>
    <col min="5635" max="5635" width="37.5703125" style="21" bestFit="1" customWidth="1"/>
    <col min="5636" max="5636" width="66.28515625" style="21" bestFit="1" customWidth="1"/>
    <col min="5637" max="5637" width="35.42578125" style="21" bestFit="1" customWidth="1"/>
    <col min="5638" max="5638" width="15.5703125" style="21" bestFit="1" customWidth="1"/>
    <col min="5639" max="5639" width="9" style="21" bestFit="1" customWidth="1"/>
    <col min="5640" max="5888" width="6.85546875" style="21" customWidth="1"/>
    <col min="5889" max="5889" width="10.140625" style="21" bestFit="1" customWidth="1"/>
    <col min="5890" max="5890" width="24.85546875" style="21" bestFit="1" customWidth="1"/>
    <col min="5891" max="5891" width="37.5703125" style="21" bestFit="1" customWidth="1"/>
    <col min="5892" max="5892" width="66.28515625" style="21" bestFit="1" customWidth="1"/>
    <col min="5893" max="5893" width="35.42578125" style="21" bestFit="1" customWidth="1"/>
    <col min="5894" max="5894" width="15.5703125" style="21" bestFit="1" customWidth="1"/>
    <col min="5895" max="5895" width="9" style="21" bestFit="1" customWidth="1"/>
    <col min="5896" max="6144" width="6.85546875" style="21" customWidth="1"/>
    <col min="6145" max="6145" width="10.140625" style="21" bestFit="1" customWidth="1"/>
    <col min="6146" max="6146" width="24.85546875" style="21" bestFit="1" customWidth="1"/>
    <col min="6147" max="6147" width="37.5703125" style="21" bestFit="1" customWidth="1"/>
    <col min="6148" max="6148" width="66.28515625" style="21" bestFit="1" customWidth="1"/>
    <col min="6149" max="6149" width="35.42578125" style="21" bestFit="1" customWidth="1"/>
    <col min="6150" max="6150" width="15.5703125" style="21" bestFit="1" customWidth="1"/>
    <col min="6151" max="6151" width="9" style="21" bestFit="1" customWidth="1"/>
    <col min="6152" max="6400" width="6.85546875" style="21" customWidth="1"/>
    <col min="6401" max="6401" width="10.140625" style="21" bestFit="1" customWidth="1"/>
    <col min="6402" max="6402" width="24.85546875" style="21" bestFit="1" customWidth="1"/>
    <col min="6403" max="6403" width="37.5703125" style="21" bestFit="1" customWidth="1"/>
    <col min="6404" max="6404" width="66.28515625" style="21" bestFit="1" customWidth="1"/>
    <col min="6405" max="6405" width="35.42578125" style="21" bestFit="1" customWidth="1"/>
    <col min="6406" max="6406" width="15.5703125" style="21" bestFit="1" customWidth="1"/>
    <col min="6407" max="6407" width="9" style="21" bestFit="1" customWidth="1"/>
    <col min="6408" max="6656" width="6.85546875" style="21" customWidth="1"/>
    <col min="6657" max="6657" width="10.140625" style="21" bestFit="1" customWidth="1"/>
    <col min="6658" max="6658" width="24.85546875" style="21" bestFit="1" customWidth="1"/>
    <col min="6659" max="6659" width="37.5703125" style="21" bestFit="1" customWidth="1"/>
    <col min="6660" max="6660" width="66.28515625" style="21" bestFit="1" customWidth="1"/>
    <col min="6661" max="6661" width="35.42578125" style="21" bestFit="1" customWidth="1"/>
    <col min="6662" max="6662" width="15.5703125" style="21" bestFit="1" customWidth="1"/>
    <col min="6663" max="6663" width="9" style="21" bestFit="1" customWidth="1"/>
    <col min="6664" max="6912" width="6.85546875" style="21" customWidth="1"/>
    <col min="6913" max="6913" width="10.140625" style="21" bestFit="1" customWidth="1"/>
    <col min="6914" max="6914" width="24.85546875" style="21" bestFit="1" customWidth="1"/>
    <col min="6915" max="6915" width="37.5703125" style="21" bestFit="1" customWidth="1"/>
    <col min="6916" max="6916" width="66.28515625" style="21" bestFit="1" customWidth="1"/>
    <col min="6917" max="6917" width="35.42578125" style="21" bestFit="1" customWidth="1"/>
    <col min="6918" max="6918" width="15.5703125" style="21" bestFit="1" customWidth="1"/>
    <col min="6919" max="6919" width="9" style="21" bestFit="1" customWidth="1"/>
    <col min="6920" max="7168" width="6.85546875" style="21" customWidth="1"/>
    <col min="7169" max="7169" width="10.140625" style="21" bestFit="1" customWidth="1"/>
    <col min="7170" max="7170" width="24.85546875" style="21" bestFit="1" customWidth="1"/>
    <col min="7171" max="7171" width="37.5703125" style="21" bestFit="1" customWidth="1"/>
    <col min="7172" max="7172" width="66.28515625" style="21" bestFit="1" customWidth="1"/>
    <col min="7173" max="7173" width="35.42578125" style="21" bestFit="1" customWidth="1"/>
    <col min="7174" max="7174" width="15.5703125" style="21" bestFit="1" customWidth="1"/>
    <col min="7175" max="7175" width="9" style="21" bestFit="1" customWidth="1"/>
    <col min="7176" max="7424" width="6.85546875" style="21" customWidth="1"/>
    <col min="7425" max="7425" width="10.140625" style="21" bestFit="1" customWidth="1"/>
    <col min="7426" max="7426" width="24.85546875" style="21" bestFit="1" customWidth="1"/>
    <col min="7427" max="7427" width="37.5703125" style="21" bestFit="1" customWidth="1"/>
    <col min="7428" max="7428" width="66.28515625" style="21" bestFit="1" customWidth="1"/>
    <col min="7429" max="7429" width="35.42578125" style="21" bestFit="1" customWidth="1"/>
    <col min="7430" max="7430" width="15.5703125" style="21" bestFit="1" customWidth="1"/>
    <col min="7431" max="7431" width="9" style="21" bestFit="1" customWidth="1"/>
    <col min="7432" max="7680" width="6.85546875" style="21" customWidth="1"/>
    <col min="7681" max="7681" width="10.140625" style="21" bestFit="1" customWidth="1"/>
    <col min="7682" max="7682" width="24.85546875" style="21" bestFit="1" customWidth="1"/>
    <col min="7683" max="7683" width="37.5703125" style="21" bestFit="1" customWidth="1"/>
    <col min="7684" max="7684" width="66.28515625" style="21" bestFit="1" customWidth="1"/>
    <col min="7685" max="7685" width="35.42578125" style="21" bestFit="1" customWidth="1"/>
    <col min="7686" max="7686" width="15.5703125" style="21" bestFit="1" customWidth="1"/>
    <col min="7687" max="7687" width="9" style="21" bestFit="1" customWidth="1"/>
    <col min="7688" max="7936" width="6.85546875" style="21" customWidth="1"/>
    <col min="7937" max="7937" width="10.140625" style="21" bestFit="1" customWidth="1"/>
    <col min="7938" max="7938" width="24.85546875" style="21" bestFit="1" customWidth="1"/>
    <col min="7939" max="7939" width="37.5703125" style="21" bestFit="1" customWidth="1"/>
    <col min="7940" max="7940" width="66.28515625" style="21" bestFit="1" customWidth="1"/>
    <col min="7941" max="7941" width="35.42578125" style="21" bestFit="1" customWidth="1"/>
    <col min="7942" max="7942" width="15.5703125" style="21" bestFit="1" customWidth="1"/>
    <col min="7943" max="7943" width="9" style="21" bestFit="1" customWidth="1"/>
    <col min="7944" max="8192" width="6.85546875" style="21" customWidth="1"/>
    <col min="8193" max="8193" width="10.140625" style="21" bestFit="1" customWidth="1"/>
    <col min="8194" max="8194" width="24.85546875" style="21" bestFit="1" customWidth="1"/>
    <col min="8195" max="8195" width="37.5703125" style="21" bestFit="1" customWidth="1"/>
    <col min="8196" max="8196" width="66.28515625" style="21" bestFit="1" customWidth="1"/>
    <col min="8197" max="8197" width="35.42578125" style="21" bestFit="1" customWidth="1"/>
    <col min="8198" max="8198" width="15.5703125" style="21" bestFit="1" customWidth="1"/>
    <col min="8199" max="8199" width="9" style="21" bestFit="1" customWidth="1"/>
    <col min="8200" max="8448" width="6.85546875" style="21" customWidth="1"/>
    <col min="8449" max="8449" width="10.140625" style="21" bestFit="1" customWidth="1"/>
    <col min="8450" max="8450" width="24.85546875" style="21" bestFit="1" customWidth="1"/>
    <col min="8451" max="8451" width="37.5703125" style="21" bestFit="1" customWidth="1"/>
    <col min="8452" max="8452" width="66.28515625" style="21" bestFit="1" customWidth="1"/>
    <col min="8453" max="8453" width="35.42578125" style="21" bestFit="1" customWidth="1"/>
    <col min="8454" max="8454" width="15.5703125" style="21" bestFit="1" customWidth="1"/>
    <col min="8455" max="8455" width="9" style="21" bestFit="1" customWidth="1"/>
    <col min="8456" max="8704" width="6.85546875" style="21" customWidth="1"/>
    <col min="8705" max="8705" width="10.140625" style="21" bestFit="1" customWidth="1"/>
    <col min="8706" max="8706" width="24.85546875" style="21" bestFit="1" customWidth="1"/>
    <col min="8707" max="8707" width="37.5703125" style="21" bestFit="1" customWidth="1"/>
    <col min="8708" max="8708" width="66.28515625" style="21" bestFit="1" customWidth="1"/>
    <col min="8709" max="8709" width="35.42578125" style="21" bestFit="1" customWidth="1"/>
    <col min="8710" max="8710" width="15.5703125" style="21" bestFit="1" customWidth="1"/>
    <col min="8711" max="8711" width="9" style="21" bestFit="1" customWidth="1"/>
    <col min="8712" max="8960" width="6.85546875" style="21" customWidth="1"/>
    <col min="8961" max="8961" width="10.140625" style="21" bestFit="1" customWidth="1"/>
    <col min="8962" max="8962" width="24.85546875" style="21" bestFit="1" customWidth="1"/>
    <col min="8963" max="8963" width="37.5703125" style="21" bestFit="1" customWidth="1"/>
    <col min="8964" max="8964" width="66.28515625" style="21" bestFit="1" customWidth="1"/>
    <col min="8965" max="8965" width="35.42578125" style="21" bestFit="1" customWidth="1"/>
    <col min="8966" max="8966" width="15.5703125" style="21" bestFit="1" customWidth="1"/>
    <col min="8967" max="8967" width="9" style="21" bestFit="1" customWidth="1"/>
    <col min="8968" max="9216" width="6.85546875" style="21" customWidth="1"/>
    <col min="9217" max="9217" width="10.140625" style="21" bestFit="1" customWidth="1"/>
    <col min="9218" max="9218" width="24.85546875" style="21" bestFit="1" customWidth="1"/>
    <col min="9219" max="9219" width="37.5703125" style="21" bestFit="1" customWidth="1"/>
    <col min="9220" max="9220" width="66.28515625" style="21" bestFit="1" customWidth="1"/>
    <col min="9221" max="9221" width="35.42578125" style="21" bestFit="1" customWidth="1"/>
    <col min="9222" max="9222" width="15.5703125" style="21" bestFit="1" customWidth="1"/>
    <col min="9223" max="9223" width="9" style="21" bestFit="1" customWidth="1"/>
    <col min="9224" max="9472" width="6.85546875" style="21" customWidth="1"/>
    <col min="9473" max="9473" width="10.140625" style="21" bestFit="1" customWidth="1"/>
    <col min="9474" max="9474" width="24.85546875" style="21" bestFit="1" customWidth="1"/>
    <col min="9475" max="9475" width="37.5703125" style="21" bestFit="1" customWidth="1"/>
    <col min="9476" max="9476" width="66.28515625" style="21" bestFit="1" customWidth="1"/>
    <col min="9477" max="9477" width="35.42578125" style="21" bestFit="1" customWidth="1"/>
    <col min="9478" max="9478" width="15.5703125" style="21" bestFit="1" customWidth="1"/>
    <col min="9479" max="9479" width="9" style="21" bestFit="1" customWidth="1"/>
    <col min="9480" max="9728" width="6.85546875" style="21" customWidth="1"/>
    <col min="9729" max="9729" width="10.140625" style="21" bestFit="1" customWidth="1"/>
    <col min="9730" max="9730" width="24.85546875" style="21" bestFit="1" customWidth="1"/>
    <col min="9731" max="9731" width="37.5703125" style="21" bestFit="1" customWidth="1"/>
    <col min="9732" max="9732" width="66.28515625" style="21" bestFit="1" customWidth="1"/>
    <col min="9733" max="9733" width="35.42578125" style="21" bestFit="1" customWidth="1"/>
    <col min="9734" max="9734" width="15.5703125" style="21" bestFit="1" customWidth="1"/>
    <col min="9735" max="9735" width="9" style="21" bestFit="1" customWidth="1"/>
    <col min="9736" max="9984" width="6.85546875" style="21" customWidth="1"/>
    <col min="9985" max="9985" width="10.140625" style="21" bestFit="1" customWidth="1"/>
    <col min="9986" max="9986" width="24.85546875" style="21" bestFit="1" customWidth="1"/>
    <col min="9987" max="9987" width="37.5703125" style="21" bestFit="1" customWidth="1"/>
    <col min="9988" max="9988" width="66.28515625" style="21" bestFit="1" customWidth="1"/>
    <col min="9989" max="9989" width="35.42578125" style="21" bestFit="1" customWidth="1"/>
    <col min="9990" max="9990" width="15.5703125" style="21" bestFit="1" customWidth="1"/>
    <col min="9991" max="9991" width="9" style="21" bestFit="1" customWidth="1"/>
    <col min="9992" max="10240" width="6.85546875" style="21" customWidth="1"/>
    <col min="10241" max="10241" width="10.140625" style="21" bestFit="1" customWidth="1"/>
    <col min="10242" max="10242" width="24.85546875" style="21" bestFit="1" customWidth="1"/>
    <col min="10243" max="10243" width="37.5703125" style="21" bestFit="1" customWidth="1"/>
    <col min="10244" max="10244" width="66.28515625" style="21" bestFit="1" customWidth="1"/>
    <col min="10245" max="10245" width="35.42578125" style="21" bestFit="1" customWidth="1"/>
    <col min="10246" max="10246" width="15.5703125" style="21" bestFit="1" customWidth="1"/>
    <col min="10247" max="10247" width="9" style="21" bestFit="1" customWidth="1"/>
    <col min="10248" max="10496" width="6.85546875" style="21" customWidth="1"/>
    <col min="10497" max="10497" width="10.140625" style="21" bestFit="1" customWidth="1"/>
    <col min="10498" max="10498" width="24.85546875" style="21" bestFit="1" customWidth="1"/>
    <col min="10499" max="10499" width="37.5703125" style="21" bestFit="1" customWidth="1"/>
    <col min="10500" max="10500" width="66.28515625" style="21" bestFit="1" customWidth="1"/>
    <col min="10501" max="10501" width="35.42578125" style="21" bestFit="1" customWidth="1"/>
    <col min="10502" max="10502" width="15.5703125" style="21" bestFit="1" customWidth="1"/>
    <col min="10503" max="10503" width="9" style="21" bestFit="1" customWidth="1"/>
    <col min="10504" max="10752" width="6.85546875" style="21" customWidth="1"/>
    <col min="10753" max="10753" width="10.140625" style="21" bestFit="1" customWidth="1"/>
    <col min="10754" max="10754" width="24.85546875" style="21" bestFit="1" customWidth="1"/>
    <col min="10755" max="10755" width="37.5703125" style="21" bestFit="1" customWidth="1"/>
    <col min="10756" max="10756" width="66.28515625" style="21" bestFit="1" customWidth="1"/>
    <col min="10757" max="10757" width="35.42578125" style="21" bestFit="1" customWidth="1"/>
    <col min="10758" max="10758" width="15.5703125" style="21" bestFit="1" customWidth="1"/>
    <col min="10759" max="10759" width="9" style="21" bestFit="1" customWidth="1"/>
    <col min="10760" max="11008" width="6.85546875" style="21" customWidth="1"/>
    <col min="11009" max="11009" width="10.140625" style="21" bestFit="1" customWidth="1"/>
    <col min="11010" max="11010" width="24.85546875" style="21" bestFit="1" customWidth="1"/>
    <col min="11011" max="11011" width="37.5703125" style="21" bestFit="1" customWidth="1"/>
    <col min="11012" max="11012" width="66.28515625" style="21" bestFit="1" customWidth="1"/>
    <col min="11013" max="11013" width="35.42578125" style="21" bestFit="1" customWidth="1"/>
    <col min="11014" max="11014" width="15.5703125" style="21" bestFit="1" customWidth="1"/>
    <col min="11015" max="11015" width="9" style="21" bestFit="1" customWidth="1"/>
    <col min="11016" max="11264" width="6.85546875" style="21" customWidth="1"/>
    <col min="11265" max="11265" width="10.140625" style="21" bestFit="1" customWidth="1"/>
    <col min="11266" max="11266" width="24.85546875" style="21" bestFit="1" customWidth="1"/>
    <col min="11267" max="11267" width="37.5703125" style="21" bestFit="1" customWidth="1"/>
    <col min="11268" max="11268" width="66.28515625" style="21" bestFit="1" customWidth="1"/>
    <col min="11269" max="11269" width="35.42578125" style="21" bestFit="1" customWidth="1"/>
    <col min="11270" max="11270" width="15.5703125" style="21" bestFit="1" customWidth="1"/>
    <col min="11271" max="11271" width="9" style="21" bestFit="1" customWidth="1"/>
    <col min="11272" max="11520" width="6.85546875" style="21" customWidth="1"/>
    <col min="11521" max="11521" width="10.140625" style="21" bestFit="1" customWidth="1"/>
    <col min="11522" max="11522" width="24.85546875" style="21" bestFit="1" customWidth="1"/>
    <col min="11523" max="11523" width="37.5703125" style="21" bestFit="1" customWidth="1"/>
    <col min="11524" max="11524" width="66.28515625" style="21" bestFit="1" customWidth="1"/>
    <col min="11525" max="11525" width="35.42578125" style="21" bestFit="1" customWidth="1"/>
    <col min="11526" max="11526" width="15.5703125" style="21" bestFit="1" customWidth="1"/>
    <col min="11527" max="11527" width="9" style="21" bestFit="1" customWidth="1"/>
    <col min="11528" max="11776" width="6.85546875" style="21" customWidth="1"/>
    <col min="11777" max="11777" width="10.140625" style="21" bestFit="1" customWidth="1"/>
    <col min="11778" max="11778" width="24.85546875" style="21" bestFit="1" customWidth="1"/>
    <col min="11779" max="11779" width="37.5703125" style="21" bestFit="1" customWidth="1"/>
    <col min="11780" max="11780" width="66.28515625" style="21" bestFit="1" customWidth="1"/>
    <col min="11781" max="11781" width="35.42578125" style="21" bestFit="1" customWidth="1"/>
    <col min="11782" max="11782" width="15.5703125" style="21" bestFit="1" customWidth="1"/>
    <col min="11783" max="11783" width="9" style="21" bestFit="1" customWidth="1"/>
    <col min="11784" max="12032" width="6.85546875" style="21" customWidth="1"/>
    <col min="12033" max="12033" width="10.140625" style="21" bestFit="1" customWidth="1"/>
    <col min="12034" max="12034" width="24.85546875" style="21" bestFit="1" customWidth="1"/>
    <col min="12035" max="12035" width="37.5703125" style="21" bestFit="1" customWidth="1"/>
    <col min="12036" max="12036" width="66.28515625" style="21" bestFit="1" customWidth="1"/>
    <col min="12037" max="12037" width="35.42578125" style="21" bestFit="1" customWidth="1"/>
    <col min="12038" max="12038" width="15.5703125" style="21" bestFit="1" customWidth="1"/>
    <col min="12039" max="12039" width="9" style="21" bestFit="1" customWidth="1"/>
    <col min="12040" max="12288" width="6.85546875" style="21" customWidth="1"/>
    <col min="12289" max="12289" width="10.140625" style="21" bestFit="1" customWidth="1"/>
    <col min="12290" max="12290" width="24.85546875" style="21" bestFit="1" customWidth="1"/>
    <col min="12291" max="12291" width="37.5703125" style="21" bestFit="1" customWidth="1"/>
    <col min="12292" max="12292" width="66.28515625" style="21" bestFit="1" customWidth="1"/>
    <col min="12293" max="12293" width="35.42578125" style="21" bestFit="1" customWidth="1"/>
    <col min="12294" max="12294" width="15.5703125" style="21" bestFit="1" customWidth="1"/>
    <col min="12295" max="12295" width="9" style="21" bestFit="1" customWidth="1"/>
    <col min="12296" max="12544" width="6.85546875" style="21" customWidth="1"/>
    <col min="12545" max="12545" width="10.140625" style="21" bestFit="1" customWidth="1"/>
    <col min="12546" max="12546" width="24.85546875" style="21" bestFit="1" customWidth="1"/>
    <col min="12547" max="12547" width="37.5703125" style="21" bestFit="1" customWidth="1"/>
    <col min="12548" max="12548" width="66.28515625" style="21" bestFit="1" customWidth="1"/>
    <col min="12549" max="12549" width="35.42578125" style="21" bestFit="1" customWidth="1"/>
    <col min="12550" max="12550" width="15.5703125" style="21" bestFit="1" customWidth="1"/>
    <col min="12551" max="12551" width="9" style="21" bestFit="1" customWidth="1"/>
    <col min="12552" max="12800" width="6.85546875" style="21" customWidth="1"/>
    <col min="12801" max="12801" width="10.140625" style="21" bestFit="1" customWidth="1"/>
    <col min="12802" max="12802" width="24.85546875" style="21" bestFit="1" customWidth="1"/>
    <col min="12803" max="12803" width="37.5703125" style="21" bestFit="1" customWidth="1"/>
    <col min="12804" max="12804" width="66.28515625" style="21" bestFit="1" customWidth="1"/>
    <col min="12805" max="12805" width="35.42578125" style="21" bestFit="1" customWidth="1"/>
    <col min="12806" max="12806" width="15.5703125" style="21" bestFit="1" customWidth="1"/>
    <col min="12807" max="12807" width="9" style="21" bestFit="1" customWidth="1"/>
    <col min="12808" max="13056" width="6.85546875" style="21" customWidth="1"/>
    <col min="13057" max="13057" width="10.140625" style="21" bestFit="1" customWidth="1"/>
    <col min="13058" max="13058" width="24.85546875" style="21" bestFit="1" customWidth="1"/>
    <col min="13059" max="13059" width="37.5703125" style="21" bestFit="1" customWidth="1"/>
    <col min="13060" max="13060" width="66.28515625" style="21" bestFit="1" customWidth="1"/>
    <col min="13061" max="13061" width="35.42578125" style="21" bestFit="1" customWidth="1"/>
    <col min="13062" max="13062" width="15.5703125" style="21" bestFit="1" customWidth="1"/>
    <col min="13063" max="13063" width="9" style="21" bestFit="1" customWidth="1"/>
    <col min="13064" max="13312" width="6.85546875" style="21" customWidth="1"/>
    <col min="13313" max="13313" width="10.140625" style="21" bestFit="1" customWidth="1"/>
    <col min="13314" max="13314" width="24.85546875" style="21" bestFit="1" customWidth="1"/>
    <col min="13315" max="13315" width="37.5703125" style="21" bestFit="1" customWidth="1"/>
    <col min="13316" max="13316" width="66.28515625" style="21" bestFit="1" customWidth="1"/>
    <col min="13317" max="13317" width="35.42578125" style="21" bestFit="1" customWidth="1"/>
    <col min="13318" max="13318" width="15.5703125" style="21" bestFit="1" customWidth="1"/>
    <col min="13319" max="13319" width="9" style="21" bestFit="1" customWidth="1"/>
    <col min="13320" max="13568" width="6.85546875" style="21" customWidth="1"/>
    <col min="13569" max="13569" width="10.140625" style="21" bestFit="1" customWidth="1"/>
    <col min="13570" max="13570" width="24.85546875" style="21" bestFit="1" customWidth="1"/>
    <col min="13571" max="13571" width="37.5703125" style="21" bestFit="1" customWidth="1"/>
    <col min="13572" max="13572" width="66.28515625" style="21" bestFit="1" customWidth="1"/>
    <col min="13573" max="13573" width="35.42578125" style="21" bestFit="1" customWidth="1"/>
    <col min="13574" max="13574" width="15.5703125" style="21" bestFit="1" customWidth="1"/>
    <col min="13575" max="13575" width="9" style="21" bestFit="1" customWidth="1"/>
    <col min="13576" max="13824" width="6.85546875" style="21" customWidth="1"/>
    <col min="13825" max="13825" width="10.140625" style="21" bestFit="1" customWidth="1"/>
    <col min="13826" max="13826" width="24.85546875" style="21" bestFit="1" customWidth="1"/>
    <col min="13827" max="13827" width="37.5703125" style="21" bestFit="1" customWidth="1"/>
    <col min="13828" max="13828" width="66.28515625" style="21" bestFit="1" customWidth="1"/>
    <col min="13829" max="13829" width="35.42578125" style="21" bestFit="1" customWidth="1"/>
    <col min="13830" max="13830" width="15.5703125" style="21" bestFit="1" customWidth="1"/>
    <col min="13831" max="13831" width="9" style="21" bestFit="1" customWidth="1"/>
    <col min="13832" max="14080" width="6.85546875" style="21" customWidth="1"/>
    <col min="14081" max="14081" width="10.140625" style="21" bestFit="1" customWidth="1"/>
    <col min="14082" max="14082" width="24.85546875" style="21" bestFit="1" customWidth="1"/>
    <col min="14083" max="14083" width="37.5703125" style="21" bestFit="1" customWidth="1"/>
    <col min="14084" max="14084" width="66.28515625" style="21" bestFit="1" customWidth="1"/>
    <col min="14085" max="14085" width="35.42578125" style="21" bestFit="1" customWidth="1"/>
    <col min="14086" max="14086" width="15.5703125" style="21" bestFit="1" customWidth="1"/>
    <col min="14087" max="14087" width="9" style="21" bestFit="1" customWidth="1"/>
    <col min="14088" max="14336" width="6.85546875" style="21" customWidth="1"/>
    <col min="14337" max="14337" width="10.140625" style="21" bestFit="1" customWidth="1"/>
    <col min="14338" max="14338" width="24.85546875" style="21" bestFit="1" customWidth="1"/>
    <col min="14339" max="14339" width="37.5703125" style="21" bestFit="1" customWidth="1"/>
    <col min="14340" max="14340" width="66.28515625" style="21" bestFit="1" customWidth="1"/>
    <col min="14341" max="14341" width="35.42578125" style="21" bestFit="1" customWidth="1"/>
    <col min="14342" max="14342" width="15.5703125" style="21" bestFit="1" customWidth="1"/>
    <col min="14343" max="14343" width="9" style="21" bestFit="1" customWidth="1"/>
    <col min="14344" max="14592" width="6.85546875" style="21" customWidth="1"/>
    <col min="14593" max="14593" width="10.140625" style="21" bestFit="1" customWidth="1"/>
    <col min="14594" max="14594" width="24.85546875" style="21" bestFit="1" customWidth="1"/>
    <col min="14595" max="14595" width="37.5703125" style="21" bestFit="1" customWidth="1"/>
    <col min="14596" max="14596" width="66.28515625" style="21" bestFit="1" customWidth="1"/>
    <col min="14597" max="14597" width="35.42578125" style="21" bestFit="1" customWidth="1"/>
    <col min="14598" max="14598" width="15.5703125" style="21" bestFit="1" customWidth="1"/>
    <col min="14599" max="14599" width="9" style="21" bestFit="1" customWidth="1"/>
    <col min="14600" max="14848" width="6.85546875" style="21" customWidth="1"/>
    <col min="14849" max="14849" width="10.140625" style="21" bestFit="1" customWidth="1"/>
    <col min="14850" max="14850" width="24.85546875" style="21" bestFit="1" customWidth="1"/>
    <col min="14851" max="14851" width="37.5703125" style="21" bestFit="1" customWidth="1"/>
    <col min="14852" max="14852" width="66.28515625" style="21" bestFit="1" customWidth="1"/>
    <col min="14853" max="14853" width="35.42578125" style="21" bestFit="1" customWidth="1"/>
    <col min="14854" max="14854" width="15.5703125" style="21" bestFit="1" customWidth="1"/>
    <col min="14855" max="14855" width="9" style="21" bestFit="1" customWidth="1"/>
    <col min="14856" max="15104" width="6.85546875" style="21" customWidth="1"/>
    <col min="15105" max="15105" width="10.140625" style="21" bestFit="1" customWidth="1"/>
    <col min="15106" max="15106" width="24.85546875" style="21" bestFit="1" customWidth="1"/>
    <col min="15107" max="15107" width="37.5703125" style="21" bestFit="1" customWidth="1"/>
    <col min="15108" max="15108" width="66.28515625" style="21" bestFit="1" customWidth="1"/>
    <col min="15109" max="15109" width="35.42578125" style="21" bestFit="1" customWidth="1"/>
    <col min="15110" max="15110" width="15.5703125" style="21" bestFit="1" customWidth="1"/>
    <col min="15111" max="15111" width="9" style="21" bestFit="1" customWidth="1"/>
    <col min="15112" max="15360" width="6.85546875" style="21" customWidth="1"/>
    <col min="15361" max="15361" width="10.140625" style="21" bestFit="1" customWidth="1"/>
    <col min="15362" max="15362" width="24.85546875" style="21" bestFit="1" customWidth="1"/>
    <col min="15363" max="15363" width="37.5703125" style="21" bestFit="1" customWidth="1"/>
    <col min="15364" max="15364" width="66.28515625" style="21" bestFit="1" customWidth="1"/>
    <col min="15365" max="15365" width="35.42578125" style="21" bestFit="1" customWidth="1"/>
    <col min="15366" max="15366" width="15.5703125" style="21" bestFit="1" customWidth="1"/>
    <col min="15367" max="15367" width="9" style="21" bestFit="1" customWidth="1"/>
    <col min="15368" max="15616" width="6.85546875" style="21" customWidth="1"/>
    <col min="15617" max="15617" width="10.140625" style="21" bestFit="1" customWidth="1"/>
    <col min="15618" max="15618" width="24.85546875" style="21" bestFit="1" customWidth="1"/>
    <col min="15619" max="15619" width="37.5703125" style="21" bestFit="1" customWidth="1"/>
    <col min="15620" max="15620" width="66.28515625" style="21" bestFit="1" customWidth="1"/>
    <col min="15621" max="15621" width="35.42578125" style="21" bestFit="1" customWidth="1"/>
    <col min="15622" max="15622" width="15.5703125" style="21" bestFit="1" customWidth="1"/>
    <col min="15623" max="15623" width="9" style="21" bestFit="1" customWidth="1"/>
    <col min="15624" max="15872" width="6.85546875" style="21" customWidth="1"/>
    <col min="15873" max="15873" width="10.140625" style="21" bestFit="1" customWidth="1"/>
    <col min="15874" max="15874" width="24.85546875" style="21" bestFit="1" customWidth="1"/>
    <col min="15875" max="15875" width="37.5703125" style="21" bestFit="1" customWidth="1"/>
    <col min="15876" max="15876" width="66.28515625" style="21" bestFit="1" customWidth="1"/>
    <col min="15877" max="15877" width="35.42578125" style="21" bestFit="1" customWidth="1"/>
    <col min="15878" max="15878" width="15.5703125" style="21" bestFit="1" customWidth="1"/>
    <col min="15879" max="15879" width="9" style="21" bestFit="1" customWidth="1"/>
    <col min="15880" max="16128" width="6.85546875" style="21" customWidth="1"/>
    <col min="16129" max="16129" width="10.140625" style="21" bestFit="1" customWidth="1"/>
    <col min="16130" max="16130" width="24.85546875" style="21" bestFit="1" customWidth="1"/>
    <col min="16131" max="16131" width="37.5703125" style="21" bestFit="1" customWidth="1"/>
    <col min="16132" max="16132" width="66.28515625" style="21" bestFit="1" customWidth="1"/>
    <col min="16133" max="16133" width="35.42578125" style="21" bestFit="1" customWidth="1"/>
    <col min="16134" max="16134" width="15.5703125" style="21" bestFit="1" customWidth="1"/>
    <col min="16135" max="16135" width="9" style="21" bestFit="1" customWidth="1"/>
    <col min="16136" max="16384" width="6.85546875" style="21" customWidth="1"/>
  </cols>
  <sheetData>
    <row r="1" spans="1:11" ht="12.75" customHeight="1" x14ac:dyDescent="0.25">
      <c r="A1" s="21" t="s">
        <v>6</v>
      </c>
      <c r="B1" s="21" t="s">
        <v>7</v>
      </c>
      <c r="C1" s="21" t="s">
        <v>8</v>
      </c>
      <c r="D1" s="21" t="s">
        <v>9</v>
      </c>
      <c r="E1" s="21" t="s">
        <v>10</v>
      </c>
      <c r="F1" s="21" t="s">
        <v>11</v>
      </c>
    </row>
    <row r="2" spans="1:11" ht="15" x14ac:dyDescent="0.25">
      <c r="A2" s="22">
        <v>44928</v>
      </c>
      <c r="B2" s="25" t="s">
        <v>20</v>
      </c>
      <c r="C2" s="25" t="s">
        <v>13</v>
      </c>
      <c r="D2" s="27" t="s">
        <v>93</v>
      </c>
      <c r="E2" s="23" t="s">
        <v>28</v>
      </c>
      <c r="F2" s="23" t="s">
        <v>29</v>
      </c>
      <c r="G2" s="24">
        <v>9479</v>
      </c>
      <c r="H2" s="24"/>
      <c r="I2" s="24"/>
      <c r="J2" s="24"/>
      <c r="K2" s="24"/>
    </row>
    <row r="3" spans="1:11" ht="15" x14ac:dyDescent="0.25">
      <c r="A3" s="22">
        <v>45049</v>
      </c>
      <c r="B3" s="25" t="s">
        <v>12</v>
      </c>
      <c r="C3" s="25" t="s">
        <v>13</v>
      </c>
      <c r="D3" s="27" t="s">
        <v>115</v>
      </c>
      <c r="E3" s="23" t="s">
        <v>23</v>
      </c>
      <c r="F3" s="23" t="s">
        <v>24</v>
      </c>
      <c r="G3" s="24">
        <v>5753.3</v>
      </c>
      <c r="H3" s="24"/>
      <c r="I3" s="24"/>
      <c r="J3" s="24"/>
      <c r="K3" s="24"/>
    </row>
    <row r="4" spans="1:11" ht="15" x14ac:dyDescent="0.25">
      <c r="A4" s="22">
        <v>45062</v>
      </c>
      <c r="B4" s="25" t="s">
        <v>25</v>
      </c>
      <c r="C4" s="25" t="s">
        <v>13</v>
      </c>
      <c r="D4" s="27" t="s">
        <v>116</v>
      </c>
      <c r="E4" s="23" t="s">
        <v>86</v>
      </c>
      <c r="F4" s="23" t="s">
        <v>87</v>
      </c>
      <c r="G4" s="24">
        <v>6257.5</v>
      </c>
      <c r="H4" s="24"/>
      <c r="I4" s="24"/>
      <c r="J4" s="24"/>
      <c r="K4" s="24"/>
    </row>
    <row r="5" spans="1:11" ht="15" x14ac:dyDescent="0.25">
      <c r="A5" s="22">
        <v>45204</v>
      </c>
      <c r="B5" s="25" t="s">
        <v>12</v>
      </c>
      <c r="C5" s="25" t="s">
        <v>13</v>
      </c>
      <c r="D5" s="27" t="s">
        <v>117</v>
      </c>
      <c r="E5" s="23" t="s">
        <v>32</v>
      </c>
      <c r="F5" s="23" t="s">
        <v>33</v>
      </c>
      <c r="G5" s="24">
        <v>5196.5</v>
      </c>
      <c r="H5" s="24"/>
      <c r="I5" s="24"/>
      <c r="J5" s="24"/>
      <c r="K5" s="24"/>
    </row>
    <row r="6" spans="1:11" ht="15" x14ac:dyDescent="0.25">
      <c r="A6" s="22">
        <v>45209</v>
      </c>
      <c r="B6" s="25" t="s">
        <v>12</v>
      </c>
      <c r="C6" s="25" t="s">
        <v>13</v>
      </c>
      <c r="D6" s="27" t="s">
        <v>88</v>
      </c>
      <c r="E6" s="23" t="s">
        <v>34</v>
      </c>
      <c r="F6" s="23" t="s">
        <v>17</v>
      </c>
      <c r="G6" s="24">
        <v>11726.4</v>
      </c>
      <c r="H6" s="24"/>
      <c r="I6" s="24"/>
      <c r="J6" s="24"/>
      <c r="K6" s="24"/>
    </row>
    <row r="7" spans="1:11" ht="15" x14ac:dyDescent="0.25">
      <c r="A7" s="22">
        <v>45233</v>
      </c>
      <c r="B7" s="25" t="s">
        <v>20</v>
      </c>
      <c r="C7" s="25" t="s">
        <v>13</v>
      </c>
      <c r="D7" s="27" t="s">
        <v>118</v>
      </c>
      <c r="E7" s="23" t="s">
        <v>23</v>
      </c>
      <c r="F7" s="23" t="s">
        <v>24</v>
      </c>
      <c r="G7" s="24">
        <v>19626.3</v>
      </c>
      <c r="H7" s="24"/>
      <c r="I7" s="24"/>
      <c r="J7" s="24"/>
      <c r="K7" s="24"/>
    </row>
    <row r="8" spans="1:11" ht="15" x14ac:dyDescent="0.25">
      <c r="A8" s="22">
        <v>45253</v>
      </c>
      <c r="B8" s="25" t="s">
        <v>20</v>
      </c>
      <c r="C8" s="25" t="s">
        <v>13</v>
      </c>
      <c r="D8" s="27" t="s">
        <v>119</v>
      </c>
      <c r="E8" s="23" t="s">
        <v>28</v>
      </c>
      <c r="F8" s="23" t="s">
        <v>29</v>
      </c>
      <c r="G8" s="24">
        <v>8805</v>
      </c>
      <c r="H8" s="24"/>
      <c r="I8" s="24"/>
      <c r="J8" s="24"/>
      <c r="K8" s="24"/>
    </row>
    <row r="9" spans="1:11" ht="15" x14ac:dyDescent="0.25">
      <c r="A9" s="22">
        <v>45261</v>
      </c>
      <c r="B9" s="26" t="s">
        <v>0</v>
      </c>
      <c r="C9" s="25" t="s">
        <v>13</v>
      </c>
      <c r="D9" s="23" t="s">
        <v>89</v>
      </c>
      <c r="E9" s="23" t="s">
        <v>41</v>
      </c>
      <c r="F9" s="23" t="s">
        <v>19</v>
      </c>
      <c r="G9" s="24">
        <v>5115.75</v>
      </c>
      <c r="H9" s="24"/>
      <c r="I9" s="24"/>
      <c r="J9" s="24"/>
      <c r="K9" s="24"/>
    </row>
    <row r="10" spans="1:11" ht="15" x14ac:dyDescent="0.25">
      <c r="A10" s="22">
        <v>45274</v>
      </c>
      <c r="B10" s="25" t="s">
        <v>25</v>
      </c>
      <c r="C10" s="26" t="s">
        <v>100</v>
      </c>
      <c r="D10" s="27" t="s">
        <v>120</v>
      </c>
      <c r="E10" s="23" t="s">
        <v>72</v>
      </c>
      <c r="F10" s="23" t="s">
        <v>73</v>
      </c>
      <c r="G10" s="24">
        <v>15492.65</v>
      </c>
      <c r="H10" s="24"/>
      <c r="I10" s="24"/>
      <c r="J10" s="24"/>
      <c r="K10" s="24"/>
    </row>
  </sheetData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Comune</vt:lpstr>
      <vt:lpstr>Comune-dati</vt:lpstr>
      <vt:lpstr>AAP</vt:lpstr>
      <vt:lpstr>AAP-dati</vt:lpstr>
      <vt:lpstr>AAP!Titoli_stampa</vt:lpstr>
      <vt:lpstr>Comune!Titoli_stampa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Polli Mirko / T139440</dc:creator>
  <cp:lastModifiedBy>andrea norghauer</cp:lastModifiedBy>
  <cp:lastPrinted>2024-02-28T07:30:45Z</cp:lastPrinted>
  <dcterms:created xsi:type="dcterms:W3CDTF">2020-05-27T06:34:48Z</dcterms:created>
  <dcterms:modified xsi:type="dcterms:W3CDTF">2024-03-05T07:03:06Z</dcterms:modified>
</cp:coreProperties>
</file>